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95" windowWidth="27795" windowHeight="10755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D173" i="5" l="1"/>
  <c r="D23" i="7" l="1"/>
  <c r="D39" i="7"/>
  <c r="D138" i="5" l="1"/>
  <c r="D145" i="5"/>
  <c r="D154" i="5" l="1"/>
  <c r="E11" i="4" l="1"/>
  <c r="D101" i="5" l="1"/>
  <c r="E9" i="8" l="1"/>
  <c r="D159" i="5" l="1"/>
  <c r="D9" i="6" l="1"/>
  <c r="D164" i="5" l="1"/>
  <c r="F111" i="2" l="1"/>
  <c r="E40" i="7" l="1"/>
  <c r="E24" i="7"/>
  <c r="E10" i="6" l="1"/>
  <c r="D65" i="5" l="1"/>
  <c r="E160" i="5" l="1"/>
  <c r="E165" i="5" l="1"/>
  <c r="E102" i="5" l="1"/>
  <c r="E174" i="5" l="1"/>
  <c r="E66" i="5" l="1"/>
  <c r="E175" i="5" s="1"/>
  <c r="E155" i="5"/>
  <c r="E146" i="5"/>
  <c r="E139" i="5"/>
</calcChain>
</file>

<file path=xl/sharedStrings.xml><?xml version="1.0" encoding="utf-8"?>
<sst xmlns="http://schemas.openxmlformats.org/spreadsheetml/2006/main" count="890" uniqueCount="220">
  <si>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</si>
  <si>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</si>
  <si>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</si>
  <si>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</si>
  <si>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</si>
  <si>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</si>
  <si>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</si>
  <si>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</si>
  <si>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</si>
  <si>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</si>
  <si>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</si>
  <si>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</si>
  <si>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</si>
  <si>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</si>
  <si>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</si>
  <si>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</si>
  <si>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</si>
  <si>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</si>
  <si>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</si>
  <si>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</si>
  <si>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</si>
  <si>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</si>
  <si>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</si>
  <si>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</si>
  <si>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</si>
  <si>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</si>
  <si>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</si>
  <si>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</si>
  <si>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</si>
  <si>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</si>
  <si>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</si>
  <si>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</si>
  <si>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</si>
  <si>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</si>
  <si>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</si>
  <si>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</si>
  <si>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</si>
  <si>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</si>
  <si>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</si>
  <si>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</si>
  <si>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</si>
  <si>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</si>
  <si>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</si>
  <si>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</si>
  <si>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</si>
  <si>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</si>
  <si>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</si>
  <si>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</si>
  <si>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</si>
  <si>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</si>
  <si>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</si>
  <si>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</si>
  <si>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</si>
  <si>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</si>
  <si>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</si>
  <si>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</si>
  <si>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</si>
  <si>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</si>
  <si>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</si>
  <si>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</si>
  <si>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</si>
  <si>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</si>
  <si>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</si>
  <si>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</si>
  <si>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</si>
  <si>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</si>
  <si>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</si>
  <si>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</si>
  <si>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</si>
  <si>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</si>
  <si>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</si>
  <si>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</si>
  <si>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</si>
  <si>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</si>
  <si>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 xml:space="preserve">CAP 55 02 01 "CONTRIBUTII SI COTIZATII LA ORGANISMELE INTERNATIONALE" </t>
  </si>
  <si>
    <t xml:space="preserve">GARANTIE MATERIALA </t>
  </si>
  <si>
    <t xml:space="preserve">DEPLASARI </t>
  </si>
  <si>
    <t>COMISION BANCAR</t>
  </si>
  <si>
    <t>OEB</t>
  </si>
  <si>
    <t>SERVICII OEB</t>
  </si>
  <si>
    <t>DEPLASARI EXTERNE</t>
  </si>
  <si>
    <t xml:space="preserve">01-31 DECEMBRIE </t>
  </si>
  <si>
    <t xml:space="preserve">decembrie </t>
  </si>
  <si>
    <t>decembrie</t>
  </si>
  <si>
    <t xml:space="preserve">perioada: 01-31 decembrie </t>
  </si>
  <si>
    <t>Total plati decembrie</t>
  </si>
  <si>
    <t>01-31 decembrie</t>
  </si>
  <si>
    <t>TOTAL decembrie</t>
  </si>
  <si>
    <t>perioada: 01-31 decembrie</t>
  </si>
  <si>
    <t xml:space="preserve">01-31 decembrie </t>
  </si>
  <si>
    <t>MIDA SOFT BUSINESS SRL</t>
  </si>
  <si>
    <t>CARTUSE TONER</t>
  </si>
  <si>
    <t>BTM CORPORATE SECURITY SRL</t>
  </si>
  <si>
    <t>SERVICII PAZA NOIEMBRIE</t>
  </si>
  <si>
    <t>XEROX ROMANIA SA</t>
  </si>
  <si>
    <t>SERVICII MENTENANTA FOTOCOPIATOARE</t>
  </si>
  <si>
    <t>STING PREVENT SRL</t>
  </si>
  <si>
    <t>SERVICII VERIFICARE HIDRANTI</t>
  </si>
  <si>
    <t>OMNI TECH SRL</t>
  </si>
  <si>
    <t>SERVICII MENTENANTA IMPRIMANTE</t>
  </si>
  <si>
    <t>PFA</t>
  </si>
  <si>
    <t>SERVICII CONSULTANTA</t>
  </si>
  <si>
    <t>PERLA ECO CLIN SRL</t>
  </si>
  <si>
    <t xml:space="preserve">SERVICII CURATENIE </t>
  </si>
  <si>
    <t>CTCE PIATRA NEAMT</t>
  </si>
  <si>
    <t xml:space="preserve">ACTUALIZARI LEGIS </t>
  </si>
  <si>
    <t xml:space="preserve">SERVICE STINGATOARE </t>
  </si>
  <si>
    <t>VODAFONE ROMANIA SA</t>
  </si>
  <si>
    <t>ABONAMENT TV</t>
  </si>
  <si>
    <t>SERVICII MENTENANTA GHILOTINA</t>
  </si>
  <si>
    <t>EMPO SYSTEMS SRL</t>
  </si>
  <si>
    <t>SERVICII MENT.SISTEM TVCI</t>
  </si>
  <si>
    <t>ELFOR GRUP SRL</t>
  </si>
  <si>
    <t>MESACCO 3D SRL</t>
  </si>
  <si>
    <t xml:space="preserve">SERVICII DEZINFECTIE NEBULIZARE </t>
  </si>
  <si>
    <t>OSIM</t>
  </si>
  <si>
    <t>RIDICAT NUMERAR</t>
  </si>
  <si>
    <t>REGLARI ARTICOLE</t>
  </si>
  <si>
    <t>COMPANIA MUNICIPALA IMOBILIARA</t>
  </si>
  <si>
    <t xml:space="preserve">FOLOSINTA SPATIU </t>
  </si>
  <si>
    <t>DHL INTERNATIONAL</t>
  </si>
  <si>
    <t>CURIERAT RAPID</t>
  </si>
  <si>
    <t>DENDRIO SOLUTIONS SRL</t>
  </si>
  <si>
    <t>MENTENANTA AXIGEN</t>
  </si>
  <si>
    <t>SENETIC DISTRIBUTION SRL</t>
  </si>
  <si>
    <t>SFP MODULE</t>
  </si>
  <si>
    <t>CENTRUL MEDICAL UNIREA SRL</t>
  </si>
  <si>
    <t>SERVICII MEDICINA MUNCII</t>
  </si>
  <si>
    <t>CONSUMABILE IMPRIMATE</t>
  </si>
  <si>
    <t>HIDROSERVCO SRL</t>
  </si>
  <si>
    <t xml:space="preserve">LICHID PARBRIZ </t>
  </si>
  <si>
    <t>SAFETY BROKER DE ASIGURARE</t>
  </si>
  <si>
    <t>ASIGURARE RCA AUTO</t>
  </si>
  <si>
    <t>ROSERVOTECH SRL</t>
  </si>
  <si>
    <t>CEC</t>
  </si>
  <si>
    <t>BIBLIOTECA NATIONALA A ROMANIEI</t>
  </si>
  <si>
    <t>SERVICII RESTAURARE DOCUMENTE</t>
  </si>
  <si>
    <t>SERV.INTRET.SISTEM TVCI</t>
  </si>
  <si>
    <t>CUMPANA 1993 SRL</t>
  </si>
  <si>
    <t>PACHET APA BIDOANE</t>
  </si>
  <si>
    <t>CRISTALSOFT SRL</t>
  </si>
  <si>
    <t>SERVICII MENTENANTA SOFT CONTAB</t>
  </si>
  <si>
    <t>CNCIR SA</t>
  </si>
  <si>
    <t xml:space="preserve">PARTICIPARE CURS </t>
  </si>
  <si>
    <t>SERVICII NOIEMBRIE</t>
  </si>
  <si>
    <t>SC SQUARE PARKING SRL</t>
  </si>
  <si>
    <t>ABONAMENT PARCARE</t>
  </si>
  <si>
    <t>CARPENISANU CONSTRUCT SRL</t>
  </si>
  <si>
    <t>REMEDIERE ACOPERIS</t>
  </si>
  <si>
    <t>ENGIE ROMANIA SA</t>
  </si>
  <si>
    <t>CONSUM GAZE</t>
  </si>
  <si>
    <t>ROBOSTO LOGISTIK SRL</t>
  </si>
  <si>
    <t>SERV.SSM SI SU</t>
  </si>
  <si>
    <t>INLOCUIRE ACUMULATORI</t>
  </si>
  <si>
    <t>ABONAMENT TELEF.MOBILA</t>
  </si>
  <si>
    <t>ABONAMENT TELEF.FIXA</t>
  </si>
  <si>
    <t>ASCENSORUL SA</t>
  </si>
  <si>
    <t>SERVICII MENT.ASCENSOARE</t>
  </si>
  <si>
    <t xml:space="preserve">PERSOANA FIZICA </t>
  </si>
  <si>
    <t xml:space="preserve">TAXA TIMBRU JUDICIAR </t>
  </si>
  <si>
    <t>CHELTUIELI DE JUDECATA</t>
  </si>
  <si>
    <t xml:space="preserve">SERVICII WI-FI </t>
  </si>
  <si>
    <t>MASCHINENBAU INDUSTRY SRL</t>
  </si>
  <si>
    <t>APARATE AER CONDITIONAT</t>
  </si>
  <si>
    <t>REINTREGIRE CONT</t>
  </si>
  <si>
    <t>TORA DISTRIBUTION SRL</t>
  </si>
  <si>
    <t>BATERII VARTA</t>
  </si>
  <si>
    <t>CLEANING INDUSTRY FRESH SRL</t>
  </si>
  <si>
    <t>SERVICII MUTARE MOBILIER</t>
  </si>
  <si>
    <t>SERVICII INSTALARE AP.AER CONDITIONAT</t>
  </si>
  <si>
    <t>FAIR COM AGENTI SRL</t>
  </si>
  <si>
    <t>SET CASETE RIBON</t>
  </si>
  <si>
    <t>SERVICII MENTENANTA SISTEME ELECTRICE</t>
  </si>
  <si>
    <t>EXPERT TOTAL VENT SRL</t>
  </si>
  <si>
    <t>SERVICII MENT.ECHIPAM.CLIMATIZARE</t>
  </si>
  <si>
    <t>EMPORO BUSINESS EQUIPMENT</t>
  </si>
  <si>
    <t>COS CORESPONDENTA</t>
  </si>
  <si>
    <t>DIFERENTA PLATA SALARIU</t>
  </si>
  <si>
    <t>AVANS CONCEDIU</t>
  </si>
  <si>
    <t>DIFERENTA IMPOZIT SALARII</t>
  </si>
  <si>
    <t>FURNIZARE SI INSTALARE APELATOR</t>
  </si>
  <si>
    <t>RCS &amp; RDS SA</t>
  </si>
  <si>
    <t>ABONAMENT INTERNET</t>
  </si>
  <si>
    <t xml:space="preserve">SERV.MENT.ECHIPAM.IMPRIMARE </t>
  </si>
  <si>
    <t>DIRECTIA GEN.DE SALUBRIT.S3</t>
  </si>
  <si>
    <t>SERV.COLECT.SI TRANSPORT DESEURI</t>
  </si>
  <si>
    <t>HOLISUN SRL</t>
  </si>
  <si>
    <t>CHATBOT INTELIGENT</t>
  </si>
  <si>
    <t>DEZVOLTARE SITE WEB</t>
  </si>
  <si>
    <t>IMAGINI CU LICENTA</t>
  </si>
  <si>
    <t>QSCERT SRL</t>
  </si>
  <si>
    <t>SERVICII ISO</t>
  </si>
  <si>
    <t>SERVICII CERTIFICARE AUDIT</t>
  </si>
  <si>
    <t>INFO TRUST SRL</t>
  </si>
  <si>
    <t>KIT TRUSA MEDICALA</t>
  </si>
  <si>
    <t>APA NOVA BUCURESTI SA</t>
  </si>
  <si>
    <t>SERVICII CONSUM APA</t>
  </si>
  <si>
    <t>OMEGA TRUST SRL</t>
  </si>
  <si>
    <t>SERVICII AUDIT SEC.INFORMATICA</t>
  </si>
  <si>
    <t>ARCHIVIT SRL</t>
  </si>
  <si>
    <t>SERVICII STOCARE CUTII ARHIVA</t>
  </si>
  <si>
    <t>SERVICII TR.SI AMB.CUTII  ARHIVA</t>
  </si>
  <si>
    <t>MEDA CONSULT SRL</t>
  </si>
  <si>
    <t>RASIROM</t>
  </si>
  <si>
    <t>SERV.MENT.SIST.COMPLEX DE SECURITATE</t>
  </si>
  <si>
    <t>SERV.CONSULTANTA</t>
  </si>
  <si>
    <t>ALTEX ROMANIA SRL</t>
  </si>
  <si>
    <t>TELEFON MOTOROLA</t>
  </si>
  <si>
    <t>BOUTIQUE CADEAUX SRL</t>
  </si>
  <si>
    <t>PRODUSE PROTOCOL</t>
  </si>
  <si>
    <t>CABLU HDMI</t>
  </si>
  <si>
    <t>CENTRALA DETECTIE INCENDIU</t>
  </si>
  <si>
    <t>TRANSFER BREVET EUROPEAN</t>
  </si>
  <si>
    <t>DNS BIROTICA SRL</t>
  </si>
  <si>
    <t>PLICURI</t>
  </si>
  <si>
    <t>ENEL ENERGIE MUNTENIA SA</t>
  </si>
  <si>
    <t xml:space="preserve">CONSUM ENERGIE ELECTRICA </t>
  </si>
  <si>
    <t>DHL INTERNATIONAL SA</t>
  </si>
  <si>
    <t>EXPEDIERI EXPRESS</t>
  </si>
  <si>
    <t>BUTON CUTIE COMANDA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</si>
</sst>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2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0" fontId="1" fillId="0" borderId="20" xfId="40" applyFont="1" applyBorder="1" applyAlignment="1">
      <alignment horizontal="center" vertical="center"/>
    </xf>
    <xf numFmtId="0" fontId="1" fillId="24" borderId="20" xfId="40" applyFont="1" applyFill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 vertical="center"/>
    </xf>
    <xf numFmtId="14" fontId="29" fillId="0" borderId="21" xfId="41" applyNumberFormat="1" applyFont="1" applyFill="1" applyBorder="1" applyAlignment="1">
      <alignment horizontal="center"/>
    </xf>
    <xf numFmtId="0" fontId="29" fillId="0" borderId="19" xfId="41" applyNumberFormat="1" applyFont="1" applyFill="1" applyBorder="1" applyAlignment="1">
      <alignment horizontal="center"/>
    </xf>
    <xf numFmtId="0" fontId="29" fillId="24" borderId="19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0" borderId="19" xfId="41" applyFont="1" applyFill="1" applyBorder="1" applyAlignment="1">
      <alignment horizontal="left" wrapText="1"/>
    </xf>
    <xf numFmtId="0" fontId="29" fillId="0" borderId="19" xfId="41" applyFont="1" applyFill="1" applyBorder="1" applyAlignment="1">
      <alignment horizontal="left"/>
    </xf>
    <xf numFmtId="0" fontId="29" fillId="24" borderId="19" xfId="41" applyFont="1" applyFill="1" applyBorder="1" applyAlignment="1">
      <alignment horizontal="left"/>
    </xf>
    <xf numFmtId="0" fontId="28" fillId="0" borderId="0" xfId="0" applyFont="1"/>
    <xf numFmtId="4" fontId="28" fillId="0" borderId="0" xfId="0" applyNumberFormat="1" applyFont="1" applyFill="1"/>
    <xf numFmtId="4" fontId="28" fillId="0" borderId="0" xfId="0" applyNumberFormat="1" applyFont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zoomScaleNormal="100" workbookViewId="0">
      <selection activeCell="D23" sqref="D23:D24"/>
    </sheetView>
  </sheetViews>
  <sheetFormatPr defaultRowHeight="14.25" x14ac:dyDescent="0.2"/>
  <cols>
    <col min="1" max="1" width="11" style="11" customWidth="1"/>
    <col min="2" max="2" width="10.140625" style="11" customWidth="1"/>
    <col min="3" max="3" width="9.140625" style="11"/>
    <col min="4" max="4" width="10.140625" style="11" bestFit="1" customWidth="1"/>
    <col min="5" max="5" width="12.140625" style="11" customWidth="1"/>
    <col min="6" max="6" width="18.85546875" style="11" customWidth="1"/>
    <col min="7" max="16384" width="9.140625" style="11"/>
  </cols>
  <sheetData>
    <row r="1" spans="1:6" x14ac:dyDescent="0.2">
      <c r="A1" s="1" t="s">
        <v>4</v>
      </c>
      <c r="B1" s="1"/>
      <c r="C1" s="7"/>
      <c r="D1" s="7"/>
      <c r="E1" s="30"/>
      <c r="F1" s="7"/>
    </row>
    <row r="2" spans="1:6" x14ac:dyDescent="0.2">
      <c r="A2" s="9"/>
      <c r="B2" s="9"/>
      <c r="C2" s="9"/>
      <c r="D2" s="9"/>
      <c r="E2" s="31"/>
      <c r="F2" s="9"/>
    </row>
    <row r="3" spans="1:6" x14ac:dyDescent="0.2">
      <c r="A3" s="1" t="s">
        <v>69</v>
      </c>
      <c r="B3" s="7"/>
      <c r="C3" s="7"/>
      <c r="D3" s="7"/>
      <c r="E3" s="30"/>
      <c r="F3" s="9"/>
    </row>
    <row r="4" spans="1:6" x14ac:dyDescent="0.2">
      <c r="A4" s="5" t="s">
        <v>5</v>
      </c>
      <c r="B4" s="1" t="s">
        <v>81</v>
      </c>
      <c r="C4" s="1"/>
      <c r="D4" s="9"/>
      <c r="E4" s="31"/>
      <c r="F4" s="9"/>
    </row>
    <row r="5" spans="1:6" ht="15" customHeight="1" thickBot="1" x14ac:dyDescent="0.25">
      <c r="A5" s="7"/>
      <c r="B5" s="1"/>
      <c r="C5" s="1"/>
      <c r="D5" s="1"/>
      <c r="E5" s="30"/>
      <c r="F5" s="9"/>
    </row>
    <row r="6" spans="1:6" x14ac:dyDescent="0.2">
      <c r="A6" s="63" t="s">
        <v>23</v>
      </c>
      <c r="B6" s="12" t="s">
        <v>6</v>
      </c>
      <c r="C6" s="12" t="s">
        <v>7</v>
      </c>
      <c r="D6" s="12" t="s">
        <v>8</v>
      </c>
      <c r="E6" s="12" t="s">
        <v>3</v>
      </c>
      <c r="F6" s="64" t="s">
        <v>29</v>
      </c>
    </row>
    <row r="7" spans="1:6" ht="25.5" x14ac:dyDescent="0.2">
      <c r="A7" s="22" t="s">
        <v>37</v>
      </c>
      <c r="B7" s="18" t="s">
        <v>23</v>
      </c>
      <c r="C7" s="18" t="s">
        <v>23</v>
      </c>
      <c r="D7" s="65">
        <v>226634</v>
      </c>
      <c r="E7" s="19" t="s">
        <v>23</v>
      </c>
      <c r="F7" s="26" t="s">
        <v>23</v>
      </c>
    </row>
    <row r="8" spans="1:6" ht="51" x14ac:dyDescent="0.2">
      <c r="A8" s="66" t="s">
        <v>39</v>
      </c>
      <c r="B8" s="18" t="s">
        <v>82</v>
      </c>
      <c r="C8" s="18">
        <v>9</v>
      </c>
      <c r="D8" s="117">
        <v>19550</v>
      </c>
      <c r="E8" s="19" t="s">
        <v>23</v>
      </c>
      <c r="F8" s="49" t="s">
        <v>73</v>
      </c>
    </row>
    <row r="9" spans="1:6" ht="47.25" customHeight="1" x14ac:dyDescent="0.2">
      <c r="A9" s="44" t="s">
        <v>38</v>
      </c>
      <c r="B9" s="18" t="s">
        <v>23</v>
      </c>
      <c r="C9" s="18" t="s">
        <v>23</v>
      </c>
      <c r="D9" s="65">
        <f>SUM(D8)</f>
        <v>19550</v>
      </c>
      <c r="E9" s="19" t="s">
        <v>23</v>
      </c>
      <c r="F9" s="26" t="s">
        <v>23</v>
      </c>
    </row>
    <row r="10" spans="1:6" ht="15" thickBot="1" x14ac:dyDescent="0.25">
      <c r="A10" s="67" t="s">
        <v>23</v>
      </c>
      <c r="B10" s="32" t="s">
        <v>23</v>
      </c>
      <c r="C10" s="32" t="s">
        <v>23</v>
      </c>
      <c r="D10" s="68" t="s">
        <v>23</v>
      </c>
      <c r="E10" s="69">
        <f>SUM(D9)+D7</f>
        <v>246184</v>
      </c>
      <c r="F10" s="70" t="s">
        <v>23</v>
      </c>
    </row>
    <row r="11" spans="1:6" x14ac:dyDescent="0.2">
      <c r="A11" s="34"/>
      <c r="B11" s="35"/>
      <c r="C11" s="35"/>
      <c r="D11" s="35"/>
      <c r="E11" s="36"/>
      <c r="F11" s="37"/>
    </row>
    <row r="12" spans="1:6" x14ac:dyDescent="0.2">
      <c r="A12" s="9"/>
      <c r="B12" s="9"/>
      <c r="C12" s="9"/>
      <c r="D12" s="9"/>
      <c r="E12" s="31"/>
      <c r="F12" s="29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view="pageLayout" topLeftCell="A145" zoomScaleNormal="100" workbookViewId="0">
      <selection activeCell="E174" sqref="E174"/>
    </sheetView>
  </sheetViews>
  <sheetFormatPr defaultRowHeight="12.75" x14ac:dyDescent="0.2"/>
  <cols>
    <col min="1" max="1" width="19.140625" style="9" customWidth="1"/>
    <col min="2" max="2" width="11.28515625" style="9" bestFit="1" customWidth="1"/>
    <col min="3" max="3" width="6.5703125" style="9" bestFit="1" customWidth="1"/>
    <col min="4" max="4" width="13.140625" style="9" customWidth="1"/>
    <col min="5" max="5" width="14.42578125" style="31" bestFit="1" customWidth="1"/>
    <col min="6" max="6" width="25.85546875" style="9" customWidth="1"/>
    <col min="7" max="7" width="12.7109375" style="9" bestFit="1" customWidth="1"/>
    <col min="8" max="8" width="11.7109375" style="9" bestFit="1" customWidth="1"/>
    <col min="9" max="9" width="12.7109375" style="9" bestFit="1" customWidth="1"/>
    <col min="10" max="10" width="9.140625" style="9"/>
    <col min="11" max="11" width="12.7109375" style="9" bestFit="1" customWidth="1"/>
    <col min="12" max="16384" width="9.140625" style="9"/>
  </cols>
  <sheetData>
    <row r="1" spans="1:6" x14ac:dyDescent="0.2">
      <c r="A1" s="1" t="s">
        <v>4</v>
      </c>
      <c r="B1" s="1"/>
      <c r="C1" s="7"/>
      <c r="D1" s="7"/>
      <c r="E1" s="30"/>
      <c r="F1" s="7"/>
    </row>
    <row r="3" spans="1:6" x14ac:dyDescent="0.2">
      <c r="A3" s="1" t="s">
        <v>27</v>
      </c>
      <c r="B3" s="7"/>
      <c r="C3" s="7"/>
      <c r="D3" s="7"/>
      <c r="E3" s="30"/>
    </row>
    <row r="4" spans="1:6" x14ac:dyDescent="0.2">
      <c r="A4" s="1" t="s">
        <v>28</v>
      </c>
      <c r="B4" s="7"/>
      <c r="C4" s="7"/>
      <c r="D4" s="7"/>
      <c r="E4" s="30"/>
    </row>
    <row r="5" spans="1:6" x14ac:dyDescent="0.2">
      <c r="A5" s="5" t="s">
        <v>5</v>
      </c>
      <c r="B5" s="1" t="s">
        <v>86</v>
      </c>
      <c r="C5" s="1"/>
    </row>
    <row r="6" spans="1:6" ht="13.5" thickBot="1" x14ac:dyDescent="0.25">
      <c r="A6" s="7"/>
      <c r="B6" s="1"/>
      <c r="C6" s="1"/>
      <c r="D6" s="1"/>
      <c r="E6" s="30"/>
    </row>
    <row r="7" spans="1:6" x14ac:dyDescent="0.2">
      <c r="A7" s="52" t="s">
        <v>23</v>
      </c>
      <c r="B7" s="53" t="s">
        <v>6</v>
      </c>
      <c r="C7" s="53" t="s">
        <v>7</v>
      </c>
      <c r="D7" s="53" t="s">
        <v>8</v>
      </c>
      <c r="E7" s="54" t="s">
        <v>3</v>
      </c>
      <c r="F7" s="55" t="s">
        <v>29</v>
      </c>
    </row>
    <row r="8" spans="1:6" x14ac:dyDescent="0.2">
      <c r="A8" s="45" t="s">
        <v>9</v>
      </c>
      <c r="B8" s="56" t="s">
        <v>23</v>
      </c>
      <c r="C8" s="56" t="s">
        <v>23</v>
      </c>
      <c r="D8" s="136">
        <v>14005326</v>
      </c>
      <c r="E8" s="39" t="s">
        <v>23</v>
      </c>
      <c r="F8" s="57" t="s">
        <v>23</v>
      </c>
    </row>
    <row r="9" spans="1:6" ht="25.5" x14ac:dyDescent="0.2">
      <c r="A9" s="128" t="s">
        <v>10</v>
      </c>
      <c r="B9" s="18" t="s">
        <v>83</v>
      </c>
      <c r="C9" s="18">
        <v>9</v>
      </c>
      <c r="D9" s="126">
        <v>538363</v>
      </c>
      <c r="E9" s="19" t="s">
        <v>23</v>
      </c>
      <c r="F9" s="49" t="s">
        <v>72</v>
      </c>
    </row>
    <row r="10" spans="1:6" ht="25.5" x14ac:dyDescent="0.2">
      <c r="A10" s="128" t="s">
        <v>23</v>
      </c>
      <c r="B10" s="18" t="s">
        <v>83</v>
      </c>
      <c r="C10" s="18">
        <v>9</v>
      </c>
      <c r="D10" s="126">
        <v>138829</v>
      </c>
      <c r="E10" s="19" t="s">
        <v>23</v>
      </c>
      <c r="F10" s="49" t="s">
        <v>72</v>
      </c>
    </row>
    <row r="11" spans="1:6" ht="25.5" x14ac:dyDescent="0.2">
      <c r="A11" s="128" t="s">
        <v>23</v>
      </c>
      <c r="B11" s="18" t="s">
        <v>83</v>
      </c>
      <c r="C11" s="18">
        <v>9</v>
      </c>
      <c r="D11" s="126">
        <v>3571</v>
      </c>
      <c r="E11" s="19" t="s">
        <v>23</v>
      </c>
      <c r="F11" s="49" t="s">
        <v>48</v>
      </c>
    </row>
    <row r="12" spans="1:6" ht="25.5" x14ac:dyDescent="0.2">
      <c r="A12" s="128" t="s">
        <v>23</v>
      </c>
      <c r="B12" s="18" t="s">
        <v>83</v>
      </c>
      <c r="C12" s="18">
        <v>9</v>
      </c>
      <c r="D12" s="126">
        <v>2103</v>
      </c>
      <c r="E12" s="19" t="s">
        <v>23</v>
      </c>
      <c r="F12" s="49" t="s">
        <v>36</v>
      </c>
    </row>
    <row r="13" spans="1:6" ht="25.5" x14ac:dyDescent="0.2">
      <c r="A13" s="128"/>
      <c r="B13" s="18" t="s">
        <v>83</v>
      </c>
      <c r="C13" s="18">
        <v>9</v>
      </c>
      <c r="D13" s="126">
        <v>2835</v>
      </c>
      <c r="E13" s="19"/>
      <c r="F13" s="49" t="s">
        <v>36</v>
      </c>
    </row>
    <row r="14" spans="1:6" ht="25.5" x14ac:dyDescent="0.2">
      <c r="A14" s="128"/>
      <c r="B14" s="18" t="s">
        <v>83</v>
      </c>
      <c r="C14" s="18">
        <v>9</v>
      </c>
      <c r="D14" s="126">
        <v>3559</v>
      </c>
      <c r="E14" s="19"/>
      <c r="F14" s="49" t="s">
        <v>36</v>
      </c>
    </row>
    <row r="15" spans="1:6" ht="25.5" x14ac:dyDescent="0.2">
      <c r="A15" s="128" t="s">
        <v>23</v>
      </c>
      <c r="B15" s="18" t="s">
        <v>83</v>
      </c>
      <c r="C15" s="18">
        <v>9</v>
      </c>
      <c r="D15" s="126">
        <v>4501</v>
      </c>
      <c r="E15" s="19" t="s">
        <v>23</v>
      </c>
      <c r="F15" s="49" t="s">
        <v>48</v>
      </c>
    </row>
    <row r="16" spans="1:6" ht="25.5" x14ac:dyDescent="0.2">
      <c r="A16" s="128" t="s">
        <v>23</v>
      </c>
      <c r="B16" s="18" t="s">
        <v>83</v>
      </c>
      <c r="C16" s="18">
        <v>9</v>
      </c>
      <c r="D16" s="126">
        <v>2101</v>
      </c>
      <c r="E16" s="19" t="s">
        <v>23</v>
      </c>
      <c r="F16" s="49" t="s">
        <v>48</v>
      </c>
    </row>
    <row r="17" spans="1:6" ht="25.5" x14ac:dyDescent="0.2">
      <c r="A17" s="128" t="s">
        <v>23</v>
      </c>
      <c r="B17" s="18" t="s">
        <v>83</v>
      </c>
      <c r="C17" s="18">
        <v>9</v>
      </c>
      <c r="D17" s="126">
        <v>2854</v>
      </c>
      <c r="E17" s="19" t="s">
        <v>23</v>
      </c>
      <c r="F17" s="49" t="s">
        <v>36</v>
      </c>
    </row>
    <row r="18" spans="1:6" x14ac:dyDescent="0.2">
      <c r="A18" s="128"/>
      <c r="B18" s="18" t="s">
        <v>83</v>
      </c>
      <c r="C18" s="18">
        <v>9</v>
      </c>
      <c r="D18" s="126">
        <v>2403</v>
      </c>
      <c r="E18" s="19"/>
      <c r="F18" s="49" t="s">
        <v>75</v>
      </c>
    </row>
    <row r="19" spans="1:6" x14ac:dyDescent="0.2">
      <c r="A19" s="128" t="s">
        <v>23</v>
      </c>
      <c r="B19" s="18" t="s">
        <v>83</v>
      </c>
      <c r="C19" s="18">
        <v>9</v>
      </c>
      <c r="D19" s="126">
        <v>200</v>
      </c>
      <c r="E19" s="19" t="s">
        <v>23</v>
      </c>
      <c r="F19" s="129" t="s">
        <v>64</v>
      </c>
    </row>
    <row r="20" spans="1:6" x14ac:dyDescent="0.2">
      <c r="A20" s="128"/>
      <c r="B20" s="18" t="s">
        <v>83</v>
      </c>
      <c r="C20" s="18">
        <v>9</v>
      </c>
      <c r="D20" s="126">
        <v>1685</v>
      </c>
      <c r="E20" s="19"/>
      <c r="F20" s="129" t="s">
        <v>65</v>
      </c>
    </row>
    <row r="21" spans="1:6" x14ac:dyDescent="0.2">
      <c r="A21" s="128"/>
      <c r="B21" s="18" t="s">
        <v>83</v>
      </c>
      <c r="C21" s="18">
        <v>9</v>
      </c>
      <c r="D21" s="126">
        <v>1501</v>
      </c>
      <c r="E21" s="19"/>
      <c r="F21" s="129" t="s">
        <v>65</v>
      </c>
    </row>
    <row r="22" spans="1:6" x14ac:dyDescent="0.2">
      <c r="A22" s="128"/>
      <c r="B22" s="18" t="s">
        <v>83</v>
      </c>
      <c r="C22" s="18">
        <v>9</v>
      </c>
      <c r="D22" s="126">
        <v>1501</v>
      </c>
      <c r="E22" s="19" t="s">
        <v>23</v>
      </c>
      <c r="F22" s="129" t="s">
        <v>65</v>
      </c>
    </row>
    <row r="23" spans="1:6" x14ac:dyDescent="0.2">
      <c r="A23" s="128"/>
      <c r="B23" s="18" t="s">
        <v>83</v>
      </c>
      <c r="C23" s="18">
        <v>9</v>
      </c>
      <c r="D23" s="126">
        <v>3245</v>
      </c>
      <c r="E23" s="19" t="s">
        <v>23</v>
      </c>
      <c r="F23" s="129" t="s">
        <v>65</v>
      </c>
    </row>
    <row r="24" spans="1:6" x14ac:dyDescent="0.2">
      <c r="A24" s="128"/>
      <c r="B24" s="18" t="s">
        <v>83</v>
      </c>
      <c r="C24" s="18">
        <v>9</v>
      </c>
      <c r="D24" s="126">
        <v>1622</v>
      </c>
      <c r="E24" s="19"/>
      <c r="F24" s="129" t="s">
        <v>65</v>
      </c>
    </row>
    <row r="25" spans="1:6" x14ac:dyDescent="0.2">
      <c r="A25" s="128"/>
      <c r="B25" s="18" t="s">
        <v>83</v>
      </c>
      <c r="C25" s="18">
        <v>9</v>
      </c>
      <c r="D25" s="126">
        <v>1501</v>
      </c>
      <c r="E25" s="19"/>
      <c r="F25" s="129" t="s">
        <v>65</v>
      </c>
    </row>
    <row r="26" spans="1:6" x14ac:dyDescent="0.2">
      <c r="A26" s="128"/>
      <c r="B26" s="18" t="s">
        <v>83</v>
      </c>
      <c r="C26" s="18">
        <v>9</v>
      </c>
      <c r="D26" s="126">
        <v>1501</v>
      </c>
      <c r="E26" s="19"/>
      <c r="F26" s="129" t="s">
        <v>65</v>
      </c>
    </row>
    <row r="27" spans="1:6" x14ac:dyDescent="0.2">
      <c r="A27" s="128" t="s">
        <v>23</v>
      </c>
      <c r="B27" s="18" t="s">
        <v>83</v>
      </c>
      <c r="C27" s="18">
        <v>9</v>
      </c>
      <c r="D27" s="126">
        <v>2680</v>
      </c>
      <c r="E27" s="19" t="s">
        <v>23</v>
      </c>
      <c r="F27" s="129" t="s">
        <v>30</v>
      </c>
    </row>
    <row r="28" spans="1:6" ht="25.5" x14ac:dyDescent="0.2">
      <c r="A28" s="128" t="s">
        <v>23</v>
      </c>
      <c r="B28" s="18" t="s">
        <v>83</v>
      </c>
      <c r="C28" s="18">
        <v>9</v>
      </c>
      <c r="D28" s="126">
        <v>2937</v>
      </c>
      <c r="E28" s="19" t="s">
        <v>23</v>
      </c>
      <c r="F28" s="129" t="s">
        <v>36</v>
      </c>
    </row>
    <row r="29" spans="1:6" ht="25.5" x14ac:dyDescent="0.2">
      <c r="A29" s="128" t="s">
        <v>23</v>
      </c>
      <c r="B29" s="18" t="s">
        <v>83</v>
      </c>
      <c r="C29" s="18">
        <v>9</v>
      </c>
      <c r="D29" s="126">
        <v>3544</v>
      </c>
      <c r="E29" s="19" t="s">
        <v>23</v>
      </c>
      <c r="F29" s="129" t="s">
        <v>36</v>
      </c>
    </row>
    <row r="30" spans="1:6" ht="25.5" x14ac:dyDescent="0.2">
      <c r="A30" s="128"/>
      <c r="B30" s="18" t="s">
        <v>83</v>
      </c>
      <c r="C30" s="18">
        <v>9</v>
      </c>
      <c r="D30" s="126">
        <v>3594</v>
      </c>
      <c r="E30" s="19"/>
      <c r="F30" s="129" t="s">
        <v>36</v>
      </c>
    </row>
    <row r="31" spans="1:6" ht="25.5" x14ac:dyDescent="0.2">
      <c r="A31" s="128"/>
      <c r="B31" s="18" t="s">
        <v>83</v>
      </c>
      <c r="C31" s="18">
        <v>9</v>
      </c>
      <c r="D31" s="126">
        <v>2234</v>
      </c>
      <c r="E31" s="19" t="s">
        <v>23</v>
      </c>
      <c r="F31" s="129" t="s">
        <v>36</v>
      </c>
    </row>
    <row r="32" spans="1:6" ht="25.5" x14ac:dyDescent="0.2">
      <c r="A32" s="128" t="s">
        <v>23</v>
      </c>
      <c r="B32" s="18" t="s">
        <v>83</v>
      </c>
      <c r="C32" s="18">
        <v>9</v>
      </c>
      <c r="D32" s="126">
        <v>2894</v>
      </c>
      <c r="E32" s="19" t="s">
        <v>23</v>
      </c>
      <c r="F32" s="129" t="s">
        <v>36</v>
      </c>
    </row>
    <row r="33" spans="1:15" x14ac:dyDescent="0.2">
      <c r="A33" s="128"/>
      <c r="B33" s="18" t="s">
        <v>83</v>
      </c>
      <c r="C33" s="18">
        <v>9</v>
      </c>
      <c r="D33" s="126">
        <v>150</v>
      </c>
      <c r="E33" s="19"/>
      <c r="F33" s="129" t="s">
        <v>66</v>
      </c>
    </row>
    <row r="34" spans="1:15" x14ac:dyDescent="0.2">
      <c r="A34" s="128"/>
      <c r="B34" s="18" t="s">
        <v>83</v>
      </c>
      <c r="C34" s="18">
        <v>9</v>
      </c>
      <c r="D34" s="126">
        <v>150</v>
      </c>
      <c r="E34" s="19"/>
      <c r="F34" s="129" t="s">
        <v>66</v>
      </c>
      <c r="H34" s="28"/>
      <c r="J34" s="29"/>
    </row>
    <row r="35" spans="1:15" x14ac:dyDescent="0.2">
      <c r="A35" s="128" t="s">
        <v>23</v>
      </c>
      <c r="B35" s="18" t="s">
        <v>83</v>
      </c>
      <c r="C35" s="18">
        <v>9</v>
      </c>
      <c r="D35" s="126">
        <v>150</v>
      </c>
      <c r="E35" s="19" t="s">
        <v>23</v>
      </c>
      <c r="F35" s="49" t="s">
        <v>66</v>
      </c>
      <c r="H35" s="29"/>
    </row>
    <row r="36" spans="1:15" x14ac:dyDescent="0.2">
      <c r="A36" s="128" t="s">
        <v>23</v>
      </c>
      <c r="B36" s="18" t="s">
        <v>83</v>
      </c>
      <c r="C36" s="18">
        <v>9</v>
      </c>
      <c r="D36" s="126">
        <v>150</v>
      </c>
      <c r="E36" s="19" t="s">
        <v>23</v>
      </c>
      <c r="F36" s="49" t="s">
        <v>66</v>
      </c>
    </row>
    <row r="37" spans="1:15" x14ac:dyDescent="0.2">
      <c r="A37" s="128"/>
      <c r="B37" s="18" t="s">
        <v>83</v>
      </c>
      <c r="C37" s="18">
        <v>9</v>
      </c>
      <c r="D37" s="126">
        <v>86787</v>
      </c>
      <c r="E37" s="19"/>
      <c r="F37" s="49" t="s">
        <v>31</v>
      </c>
    </row>
    <row r="38" spans="1:15" ht="25.5" x14ac:dyDescent="0.2">
      <c r="A38" s="128"/>
      <c r="B38" s="18" t="s">
        <v>83</v>
      </c>
      <c r="C38" s="18">
        <v>9</v>
      </c>
      <c r="D38" s="126">
        <v>465828</v>
      </c>
      <c r="E38" s="19"/>
      <c r="F38" s="49" t="s">
        <v>32</v>
      </c>
      <c r="N38" s="29"/>
      <c r="O38" s="29"/>
    </row>
    <row r="39" spans="1:15" ht="25.5" x14ac:dyDescent="0.2">
      <c r="A39" s="128"/>
      <c r="B39" s="18" t="s">
        <v>83</v>
      </c>
      <c r="C39" s="18">
        <v>9</v>
      </c>
      <c r="D39" s="126">
        <v>3539</v>
      </c>
      <c r="E39" s="19"/>
      <c r="F39" s="49" t="s">
        <v>36</v>
      </c>
      <c r="N39" s="29"/>
      <c r="O39" s="29"/>
    </row>
    <row r="40" spans="1:15" ht="25.5" x14ac:dyDescent="0.2">
      <c r="A40" s="128"/>
      <c r="B40" s="18" t="s">
        <v>83</v>
      </c>
      <c r="C40" s="18">
        <v>9</v>
      </c>
      <c r="D40" s="126">
        <v>3392</v>
      </c>
      <c r="E40" s="19"/>
      <c r="F40" s="49" t="s">
        <v>36</v>
      </c>
      <c r="N40" s="29"/>
      <c r="O40" s="29"/>
    </row>
    <row r="41" spans="1:15" ht="25.5" x14ac:dyDescent="0.2">
      <c r="A41" s="128"/>
      <c r="B41" s="18" t="s">
        <v>83</v>
      </c>
      <c r="C41" s="18">
        <v>9</v>
      </c>
      <c r="D41" s="126">
        <v>3462</v>
      </c>
      <c r="E41" s="19"/>
      <c r="F41" s="49" t="s">
        <v>36</v>
      </c>
      <c r="N41" s="29"/>
      <c r="O41" s="29"/>
    </row>
    <row r="42" spans="1:15" ht="25.5" x14ac:dyDescent="0.2">
      <c r="A42" s="128"/>
      <c r="B42" s="18" t="s">
        <v>83</v>
      </c>
      <c r="C42" s="18">
        <v>9</v>
      </c>
      <c r="D42" s="126">
        <v>6621</v>
      </c>
      <c r="E42" s="19"/>
      <c r="F42" s="49" t="s">
        <v>36</v>
      </c>
    </row>
    <row r="43" spans="1:15" ht="25.5" x14ac:dyDescent="0.2">
      <c r="A43" s="128"/>
      <c r="B43" s="18" t="s">
        <v>83</v>
      </c>
      <c r="C43" s="18">
        <v>9</v>
      </c>
      <c r="D43" s="126">
        <v>3077</v>
      </c>
      <c r="E43" s="19"/>
      <c r="F43" s="49" t="s">
        <v>36</v>
      </c>
    </row>
    <row r="44" spans="1:15" ht="25.5" x14ac:dyDescent="0.2">
      <c r="A44" s="128"/>
      <c r="B44" s="18" t="s">
        <v>83</v>
      </c>
      <c r="C44" s="18">
        <v>9</v>
      </c>
      <c r="D44" s="126">
        <v>3136</v>
      </c>
      <c r="E44" s="19"/>
      <c r="F44" s="49" t="s">
        <v>36</v>
      </c>
    </row>
    <row r="45" spans="1:15" ht="25.5" x14ac:dyDescent="0.2">
      <c r="A45" s="128"/>
      <c r="B45" s="18" t="s">
        <v>83</v>
      </c>
      <c r="C45" s="18">
        <v>9</v>
      </c>
      <c r="D45" s="126">
        <v>3389</v>
      </c>
      <c r="E45" s="19"/>
      <c r="F45" s="49" t="s">
        <v>36</v>
      </c>
    </row>
    <row r="46" spans="1:15" ht="25.5" x14ac:dyDescent="0.2">
      <c r="A46" s="128"/>
      <c r="B46" s="18" t="s">
        <v>83</v>
      </c>
      <c r="C46" s="18">
        <v>9</v>
      </c>
      <c r="D46" s="126">
        <v>3077</v>
      </c>
      <c r="E46" s="19"/>
      <c r="F46" s="49" t="s">
        <v>36</v>
      </c>
    </row>
    <row r="47" spans="1:15" ht="25.5" x14ac:dyDescent="0.2">
      <c r="A47" s="128"/>
      <c r="B47" s="18" t="s">
        <v>83</v>
      </c>
      <c r="C47" s="18">
        <v>9</v>
      </c>
      <c r="D47" s="126">
        <v>4702</v>
      </c>
      <c r="E47" s="19"/>
      <c r="F47" s="49" t="s">
        <v>36</v>
      </c>
    </row>
    <row r="48" spans="1:15" ht="25.5" x14ac:dyDescent="0.2">
      <c r="A48" s="128"/>
      <c r="B48" s="18" t="s">
        <v>83</v>
      </c>
      <c r="C48" s="18">
        <v>9</v>
      </c>
      <c r="D48" s="126">
        <v>3559</v>
      </c>
      <c r="E48" s="19"/>
      <c r="F48" s="49" t="s">
        <v>36</v>
      </c>
    </row>
    <row r="49" spans="1:6" ht="25.5" x14ac:dyDescent="0.2">
      <c r="A49" s="128"/>
      <c r="B49" s="18" t="s">
        <v>83</v>
      </c>
      <c r="C49" s="18">
        <v>9</v>
      </c>
      <c r="D49" s="126">
        <v>2858</v>
      </c>
      <c r="E49" s="19"/>
      <c r="F49" s="49" t="s">
        <v>36</v>
      </c>
    </row>
    <row r="50" spans="1:6" ht="25.5" x14ac:dyDescent="0.2">
      <c r="A50" s="128"/>
      <c r="B50" s="18" t="s">
        <v>83</v>
      </c>
      <c r="C50" s="18">
        <v>9</v>
      </c>
      <c r="D50" s="126">
        <v>3559</v>
      </c>
      <c r="E50" s="19"/>
      <c r="F50" s="49" t="s">
        <v>36</v>
      </c>
    </row>
    <row r="51" spans="1:6" ht="25.5" x14ac:dyDescent="0.2">
      <c r="A51" s="128"/>
      <c r="B51" s="18" t="s">
        <v>83</v>
      </c>
      <c r="C51" s="18">
        <v>9</v>
      </c>
      <c r="D51" s="126">
        <v>3258</v>
      </c>
      <c r="E51" s="19"/>
      <c r="F51" s="49" t="s">
        <v>36</v>
      </c>
    </row>
    <row r="52" spans="1:6" ht="25.5" x14ac:dyDescent="0.2">
      <c r="A52" s="128"/>
      <c r="B52" s="18" t="s">
        <v>83</v>
      </c>
      <c r="C52" s="18">
        <v>9</v>
      </c>
      <c r="D52" s="126">
        <v>2884</v>
      </c>
      <c r="E52" s="19"/>
      <c r="F52" s="49" t="s">
        <v>36</v>
      </c>
    </row>
    <row r="53" spans="1:6" ht="25.5" x14ac:dyDescent="0.2">
      <c r="A53" s="128"/>
      <c r="B53" s="18" t="s">
        <v>83</v>
      </c>
      <c r="C53" s="18">
        <v>9</v>
      </c>
      <c r="D53" s="126">
        <v>720</v>
      </c>
      <c r="E53" s="19"/>
      <c r="F53" s="49" t="s">
        <v>36</v>
      </c>
    </row>
    <row r="54" spans="1:6" ht="25.5" x14ac:dyDescent="0.2">
      <c r="A54" s="128"/>
      <c r="B54" s="18" t="s">
        <v>83</v>
      </c>
      <c r="C54" s="18">
        <v>9</v>
      </c>
      <c r="D54" s="126">
        <v>3103</v>
      </c>
      <c r="E54" s="19"/>
      <c r="F54" s="49" t="s">
        <v>72</v>
      </c>
    </row>
    <row r="55" spans="1:6" ht="25.5" x14ac:dyDescent="0.2">
      <c r="A55" s="128"/>
      <c r="B55" s="18" t="s">
        <v>83</v>
      </c>
      <c r="C55" s="18">
        <v>9</v>
      </c>
      <c r="D55" s="126">
        <v>3403</v>
      </c>
      <c r="E55" s="19"/>
      <c r="F55" s="49" t="s">
        <v>36</v>
      </c>
    </row>
    <row r="56" spans="1:6" x14ac:dyDescent="0.2">
      <c r="A56" s="128"/>
      <c r="B56" s="18" t="s">
        <v>83</v>
      </c>
      <c r="C56" s="18">
        <v>9</v>
      </c>
      <c r="D56" s="126">
        <v>139045.34</v>
      </c>
      <c r="E56" s="19"/>
      <c r="F56" s="49" t="s">
        <v>117</v>
      </c>
    </row>
    <row r="57" spans="1:6" x14ac:dyDescent="0.2">
      <c r="A57" s="128"/>
      <c r="B57" s="18" t="s">
        <v>83</v>
      </c>
      <c r="C57" s="18">
        <v>9</v>
      </c>
      <c r="D57" s="126">
        <v>2837.66</v>
      </c>
      <c r="E57" s="19"/>
      <c r="F57" s="49" t="s">
        <v>117</v>
      </c>
    </row>
    <row r="58" spans="1:6" x14ac:dyDescent="0.2">
      <c r="A58" s="128"/>
      <c r="B58" s="18" t="s">
        <v>83</v>
      </c>
      <c r="C58" s="18">
        <v>15</v>
      </c>
      <c r="D58" s="126">
        <v>-2157.3000000000002</v>
      </c>
      <c r="E58" s="19"/>
      <c r="F58" s="49" t="s">
        <v>117</v>
      </c>
    </row>
    <row r="59" spans="1:6" x14ac:dyDescent="0.2">
      <c r="A59" s="128"/>
      <c r="B59" s="18" t="s">
        <v>83</v>
      </c>
      <c r="C59" s="18">
        <v>15</v>
      </c>
      <c r="D59" s="126">
        <v>-105707.7</v>
      </c>
      <c r="E59" s="19"/>
      <c r="F59" s="49" t="s">
        <v>117</v>
      </c>
    </row>
    <row r="60" spans="1:6" ht="25.5" x14ac:dyDescent="0.2">
      <c r="A60" s="128"/>
      <c r="B60" s="18" t="s">
        <v>83</v>
      </c>
      <c r="C60" s="18">
        <v>17</v>
      </c>
      <c r="D60" s="126">
        <v>320</v>
      </c>
      <c r="E60" s="19"/>
      <c r="F60" s="49" t="s">
        <v>177</v>
      </c>
    </row>
    <row r="61" spans="1:6" ht="25.5" x14ac:dyDescent="0.2">
      <c r="A61" s="128"/>
      <c r="B61" s="18" t="s">
        <v>83</v>
      </c>
      <c r="C61" s="18">
        <v>17</v>
      </c>
      <c r="D61" s="126">
        <v>231</v>
      </c>
      <c r="E61" s="19"/>
      <c r="F61" s="49" t="s">
        <v>177</v>
      </c>
    </row>
    <row r="62" spans="1:6" x14ac:dyDescent="0.2">
      <c r="A62" s="128"/>
      <c r="B62" s="18" t="s">
        <v>83</v>
      </c>
      <c r="C62" s="18">
        <v>17</v>
      </c>
      <c r="D62" s="126">
        <v>3042</v>
      </c>
      <c r="E62" s="19"/>
      <c r="F62" s="49" t="s">
        <v>178</v>
      </c>
    </row>
    <row r="63" spans="1:6" ht="25.5" x14ac:dyDescent="0.2">
      <c r="A63" s="128"/>
      <c r="B63" s="18" t="s">
        <v>83</v>
      </c>
      <c r="C63" s="18">
        <v>17</v>
      </c>
      <c r="D63" s="126">
        <v>61</v>
      </c>
      <c r="E63" s="19"/>
      <c r="F63" s="49" t="s">
        <v>179</v>
      </c>
    </row>
    <row r="64" spans="1:6" x14ac:dyDescent="0.2">
      <c r="A64" s="92" t="s">
        <v>23</v>
      </c>
      <c r="B64" s="18"/>
      <c r="C64" s="119"/>
      <c r="D64" s="119" t="s">
        <v>23</v>
      </c>
      <c r="E64" s="119" t="s">
        <v>23</v>
      </c>
      <c r="F64" s="26" t="s">
        <v>23</v>
      </c>
    </row>
    <row r="65" spans="1:6" x14ac:dyDescent="0.2">
      <c r="A65" s="73" t="s">
        <v>11</v>
      </c>
      <c r="B65" s="18"/>
      <c r="C65" s="18"/>
      <c r="D65" s="21">
        <f>SUM(D9:D64)</f>
        <v>1380384</v>
      </c>
      <c r="E65" s="19" t="s">
        <v>23</v>
      </c>
      <c r="F65" s="26" t="s">
        <v>23</v>
      </c>
    </row>
    <row r="66" spans="1:6" x14ac:dyDescent="0.2">
      <c r="A66" s="24" t="s">
        <v>23</v>
      </c>
      <c r="B66" s="18"/>
      <c r="C66" s="18"/>
      <c r="D66" s="18" t="s">
        <v>23</v>
      </c>
      <c r="E66" s="19">
        <f>SUM(D65)+D8</f>
        <v>15385710</v>
      </c>
      <c r="F66" s="26" t="s">
        <v>23</v>
      </c>
    </row>
    <row r="67" spans="1:6" x14ac:dyDescent="0.2">
      <c r="A67" s="111" t="s">
        <v>44</v>
      </c>
      <c r="B67" s="18"/>
      <c r="C67" s="18"/>
      <c r="D67" s="48">
        <v>680397</v>
      </c>
      <c r="E67" s="19" t="s">
        <v>23</v>
      </c>
      <c r="F67" s="26" t="s">
        <v>23</v>
      </c>
    </row>
    <row r="68" spans="1:6" ht="28.5" customHeight="1" x14ac:dyDescent="0.2">
      <c r="A68" s="95" t="s">
        <v>45</v>
      </c>
      <c r="B68" s="18" t="s">
        <v>83</v>
      </c>
      <c r="C68" s="75">
        <v>9</v>
      </c>
      <c r="D68" s="117">
        <v>4405</v>
      </c>
      <c r="E68" s="76" t="s">
        <v>23</v>
      </c>
      <c r="F68" s="151" t="s">
        <v>31</v>
      </c>
    </row>
    <row r="69" spans="1:6" ht="25.5" x14ac:dyDescent="0.2">
      <c r="A69" s="96" t="s">
        <v>23</v>
      </c>
      <c r="B69" s="18" t="s">
        <v>83</v>
      </c>
      <c r="C69" s="75">
        <v>9</v>
      </c>
      <c r="D69" s="117">
        <v>23327</v>
      </c>
      <c r="E69" s="76" t="s">
        <v>23</v>
      </c>
      <c r="F69" s="109" t="s">
        <v>32</v>
      </c>
    </row>
    <row r="70" spans="1:6" ht="25.5" x14ac:dyDescent="0.2">
      <c r="A70" s="96" t="s">
        <v>23</v>
      </c>
      <c r="B70" s="18" t="s">
        <v>83</v>
      </c>
      <c r="C70" s="75">
        <v>9</v>
      </c>
      <c r="D70" s="117">
        <v>27224</v>
      </c>
      <c r="E70" s="76" t="s">
        <v>23</v>
      </c>
      <c r="F70" s="81" t="s">
        <v>71</v>
      </c>
    </row>
    <row r="71" spans="1:6" ht="25.5" x14ac:dyDescent="0.2">
      <c r="A71" s="96" t="s">
        <v>23</v>
      </c>
      <c r="B71" s="18" t="s">
        <v>83</v>
      </c>
      <c r="C71" s="75">
        <v>9</v>
      </c>
      <c r="D71" s="117">
        <v>6178</v>
      </c>
      <c r="E71" s="76" t="s">
        <v>23</v>
      </c>
      <c r="F71" s="81" t="s">
        <v>71</v>
      </c>
    </row>
    <row r="72" spans="1:6" ht="25.5" x14ac:dyDescent="0.2">
      <c r="A72" s="96"/>
      <c r="B72" s="18" t="s">
        <v>83</v>
      </c>
      <c r="C72" s="75">
        <v>9</v>
      </c>
      <c r="D72" s="117">
        <v>192</v>
      </c>
      <c r="E72" s="76"/>
      <c r="F72" s="81" t="s">
        <v>36</v>
      </c>
    </row>
    <row r="73" spans="1:6" ht="25.5" x14ac:dyDescent="0.2">
      <c r="A73" s="96" t="s">
        <v>23</v>
      </c>
      <c r="B73" s="18" t="s">
        <v>83</v>
      </c>
      <c r="C73" s="75">
        <v>9</v>
      </c>
      <c r="D73" s="117">
        <v>170</v>
      </c>
      <c r="E73" s="76" t="s">
        <v>23</v>
      </c>
      <c r="F73" s="81" t="s">
        <v>36</v>
      </c>
    </row>
    <row r="74" spans="1:6" ht="25.5" x14ac:dyDescent="0.2">
      <c r="A74" s="96" t="s">
        <v>23</v>
      </c>
      <c r="B74" s="18" t="s">
        <v>83</v>
      </c>
      <c r="C74" s="75">
        <v>9</v>
      </c>
      <c r="D74" s="117">
        <v>202</v>
      </c>
      <c r="E74" s="76" t="s">
        <v>23</v>
      </c>
      <c r="F74" s="81" t="s">
        <v>36</v>
      </c>
    </row>
    <row r="75" spans="1:6" ht="25.5" x14ac:dyDescent="0.2">
      <c r="A75" s="96"/>
      <c r="B75" s="18" t="s">
        <v>83</v>
      </c>
      <c r="C75" s="75">
        <v>9</v>
      </c>
      <c r="D75" s="117">
        <v>202</v>
      </c>
      <c r="E75" s="76"/>
      <c r="F75" s="81" t="s">
        <v>36</v>
      </c>
    </row>
    <row r="76" spans="1:6" ht="25.5" x14ac:dyDescent="0.2">
      <c r="A76" s="96"/>
      <c r="B76" s="18" t="s">
        <v>83</v>
      </c>
      <c r="C76" s="75">
        <v>9</v>
      </c>
      <c r="D76" s="117">
        <v>182</v>
      </c>
      <c r="E76" s="76"/>
      <c r="F76" s="81" t="s">
        <v>36</v>
      </c>
    </row>
    <row r="77" spans="1:6" ht="25.5" x14ac:dyDescent="0.2">
      <c r="A77" s="96"/>
      <c r="B77" s="18" t="s">
        <v>83</v>
      </c>
      <c r="C77" s="75">
        <v>9</v>
      </c>
      <c r="D77" s="117">
        <v>181</v>
      </c>
      <c r="E77" s="76"/>
      <c r="F77" s="81" t="s">
        <v>36</v>
      </c>
    </row>
    <row r="78" spans="1:6" ht="25.5" x14ac:dyDescent="0.2">
      <c r="A78" s="96"/>
      <c r="B78" s="18" t="s">
        <v>83</v>
      </c>
      <c r="C78" s="75">
        <v>9</v>
      </c>
      <c r="D78" s="117">
        <v>202</v>
      </c>
      <c r="E78" s="76"/>
      <c r="F78" s="81" t="s">
        <v>36</v>
      </c>
    </row>
    <row r="79" spans="1:6" ht="25.5" x14ac:dyDescent="0.2">
      <c r="A79" s="96"/>
      <c r="B79" s="18" t="s">
        <v>83</v>
      </c>
      <c r="C79" s="75">
        <v>9</v>
      </c>
      <c r="D79" s="117">
        <v>166</v>
      </c>
      <c r="E79" s="76"/>
      <c r="F79" s="81" t="s">
        <v>36</v>
      </c>
    </row>
    <row r="80" spans="1:6" ht="25.5" x14ac:dyDescent="0.2">
      <c r="A80" s="96"/>
      <c r="B80" s="18" t="s">
        <v>83</v>
      </c>
      <c r="C80" s="75">
        <v>9</v>
      </c>
      <c r="D80" s="117">
        <v>181</v>
      </c>
      <c r="E80" s="76"/>
      <c r="F80" s="81" t="s">
        <v>36</v>
      </c>
    </row>
    <row r="81" spans="1:20" ht="25.5" x14ac:dyDescent="0.2">
      <c r="A81" s="96"/>
      <c r="B81" s="18" t="s">
        <v>83</v>
      </c>
      <c r="C81" s="75">
        <v>9</v>
      </c>
      <c r="D81" s="117">
        <v>193</v>
      </c>
      <c r="E81" s="76"/>
      <c r="F81" s="81" t="s">
        <v>36</v>
      </c>
    </row>
    <row r="82" spans="1:20" ht="25.5" x14ac:dyDescent="0.2">
      <c r="A82" s="96"/>
      <c r="B82" s="18" t="s">
        <v>83</v>
      </c>
      <c r="C82" s="75">
        <v>9</v>
      </c>
      <c r="D82" s="117">
        <v>202</v>
      </c>
      <c r="E82" s="76"/>
      <c r="F82" s="81" t="s">
        <v>36</v>
      </c>
    </row>
    <row r="83" spans="1:20" ht="25.5" x14ac:dyDescent="0.2">
      <c r="A83" s="96"/>
      <c r="B83" s="18" t="s">
        <v>83</v>
      </c>
      <c r="C83" s="75">
        <v>9</v>
      </c>
      <c r="D83" s="117">
        <v>162</v>
      </c>
      <c r="E83" s="76"/>
      <c r="F83" s="81" t="s">
        <v>36</v>
      </c>
    </row>
    <row r="84" spans="1:20" ht="25.5" x14ac:dyDescent="0.2">
      <c r="A84" s="96"/>
      <c r="B84" s="18" t="s">
        <v>83</v>
      </c>
      <c r="C84" s="75">
        <v>9</v>
      </c>
      <c r="D84" s="117">
        <v>191</v>
      </c>
      <c r="E84" s="76"/>
      <c r="F84" s="81" t="s">
        <v>36</v>
      </c>
    </row>
    <row r="85" spans="1:20" ht="25.5" x14ac:dyDescent="0.2">
      <c r="A85" s="96"/>
      <c r="B85" s="18" t="s">
        <v>83</v>
      </c>
      <c r="C85" s="75">
        <v>9</v>
      </c>
      <c r="D85" s="117">
        <v>192</v>
      </c>
      <c r="E85" s="76"/>
      <c r="F85" s="81" t="s">
        <v>36</v>
      </c>
    </row>
    <row r="86" spans="1:20" ht="25.5" x14ac:dyDescent="0.2">
      <c r="A86" s="96"/>
      <c r="B86" s="18" t="s">
        <v>83</v>
      </c>
      <c r="C86" s="75">
        <v>9</v>
      </c>
      <c r="D86" s="117">
        <v>173</v>
      </c>
      <c r="E86" s="76"/>
      <c r="F86" s="81" t="s">
        <v>36</v>
      </c>
    </row>
    <row r="87" spans="1:20" ht="25.5" x14ac:dyDescent="0.2">
      <c r="A87" s="96"/>
      <c r="B87" s="18" t="s">
        <v>83</v>
      </c>
      <c r="C87" s="75">
        <v>9</v>
      </c>
      <c r="D87" s="117">
        <v>199</v>
      </c>
      <c r="E87" s="76"/>
      <c r="F87" s="81" t="s">
        <v>36</v>
      </c>
    </row>
    <row r="88" spans="1:20" ht="25.5" x14ac:dyDescent="0.2">
      <c r="A88" s="96" t="s">
        <v>23</v>
      </c>
      <c r="B88" s="18" t="s">
        <v>83</v>
      </c>
      <c r="C88" s="75">
        <v>9</v>
      </c>
      <c r="D88" s="117">
        <v>192</v>
      </c>
      <c r="E88" s="76" t="s">
        <v>23</v>
      </c>
      <c r="F88" s="81" t="s">
        <v>36</v>
      </c>
    </row>
    <row r="89" spans="1:20" ht="25.5" x14ac:dyDescent="0.2">
      <c r="A89" s="96" t="s">
        <v>23</v>
      </c>
      <c r="B89" s="18" t="s">
        <v>83</v>
      </c>
      <c r="C89" s="75">
        <v>9</v>
      </c>
      <c r="D89" s="117">
        <v>184</v>
      </c>
      <c r="E89" s="76" t="s">
        <v>23</v>
      </c>
      <c r="F89" s="81" t="s">
        <v>36</v>
      </c>
    </row>
    <row r="90" spans="1:20" ht="25.5" x14ac:dyDescent="0.2">
      <c r="A90" s="96"/>
      <c r="B90" s="18" t="s">
        <v>83</v>
      </c>
      <c r="C90" s="75">
        <v>9</v>
      </c>
      <c r="D90" s="117">
        <v>202</v>
      </c>
      <c r="E90" s="76"/>
      <c r="F90" s="81" t="s">
        <v>36</v>
      </c>
    </row>
    <row r="91" spans="1:20" ht="25.5" x14ac:dyDescent="0.2">
      <c r="A91" s="96"/>
      <c r="B91" s="18" t="s">
        <v>83</v>
      </c>
      <c r="C91" s="75">
        <v>9</v>
      </c>
      <c r="D91" s="117">
        <v>192</v>
      </c>
      <c r="E91" s="76"/>
      <c r="F91" s="81" t="s">
        <v>36</v>
      </c>
    </row>
    <row r="92" spans="1:20" ht="25.5" x14ac:dyDescent="0.2">
      <c r="A92" s="96"/>
      <c r="B92" s="18" t="s">
        <v>83</v>
      </c>
      <c r="C92" s="75">
        <v>9</v>
      </c>
      <c r="D92" s="117">
        <v>143</v>
      </c>
      <c r="E92" s="76"/>
      <c r="F92" s="81" t="s">
        <v>36</v>
      </c>
    </row>
    <row r="93" spans="1:20" ht="25.5" x14ac:dyDescent="0.2">
      <c r="A93" s="96"/>
      <c r="B93" s="18" t="s">
        <v>83</v>
      </c>
      <c r="C93" s="75">
        <v>9</v>
      </c>
      <c r="D93" s="117">
        <v>202</v>
      </c>
      <c r="E93" s="76" t="s">
        <v>23</v>
      </c>
      <c r="F93" s="81" t="s">
        <v>36</v>
      </c>
    </row>
    <row r="94" spans="1:20" ht="25.5" x14ac:dyDescent="0.2">
      <c r="A94" s="96"/>
      <c r="B94" s="18" t="s">
        <v>83</v>
      </c>
      <c r="C94" s="75">
        <v>9</v>
      </c>
      <c r="D94" s="117">
        <v>192</v>
      </c>
      <c r="E94" s="76" t="s">
        <v>23</v>
      </c>
      <c r="F94" s="81" t="s">
        <v>36</v>
      </c>
    </row>
    <row r="95" spans="1:20" ht="25.5" x14ac:dyDescent="0.2">
      <c r="A95" s="96" t="s">
        <v>23</v>
      </c>
      <c r="B95" s="18" t="s">
        <v>83</v>
      </c>
      <c r="C95" s="75">
        <v>9</v>
      </c>
      <c r="D95" s="117">
        <v>202</v>
      </c>
      <c r="E95" s="76" t="s">
        <v>23</v>
      </c>
      <c r="F95" s="81" t="s">
        <v>36</v>
      </c>
      <c r="N95" s="29"/>
      <c r="O95" s="29"/>
      <c r="P95" s="29"/>
      <c r="Q95" s="29"/>
      <c r="R95" s="29"/>
      <c r="S95" s="29"/>
      <c r="T95" s="29"/>
    </row>
    <row r="96" spans="1:20" ht="25.5" x14ac:dyDescent="0.2">
      <c r="A96" s="96" t="s">
        <v>23</v>
      </c>
      <c r="B96" s="18" t="s">
        <v>83</v>
      </c>
      <c r="C96" s="75">
        <v>9</v>
      </c>
      <c r="D96" s="117">
        <v>193</v>
      </c>
      <c r="E96" s="76" t="s">
        <v>23</v>
      </c>
      <c r="F96" s="81" t="s">
        <v>36</v>
      </c>
      <c r="N96" s="29"/>
      <c r="O96" s="29"/>
      <c r="P96" s="29"/>
      <c r="Q96" s="29"/>
      <c r="R96" s="29"/>
      <c r="S96" s="29"/>
      <c r="T96" s="29"/>
    </row>
    <row r="97" spans="1:20" ht="25.5" x14ac:dyDescent="0.2">
      <c r="A97" s="96"/>
      <c r="B97" s="18" t="s">
        <v>83</v>
      </c>
      <c r="C97" s="75">
        <v>9</v>
      </c>
      <c r="D97" s="117">
        <v>193</v>
      </c>
      <c r="E97" s="76"/>
      <c r="F97" s="81" t="s">
        <v>36</v>
      </c>
      <c r="N97" s="29"/>
      <c r="O97" s="29"/>
      <c r="P97" s="29"/>
      <c r="Q97" s="29"/>
      <c r="R97" s="29"/>
      <c r="S97" s="29"/>
      <c r="T97" s="29"/>
    </row>
    <row r="98" spans="1:20" ht="25.5" x14ac:dyDescent="0.2">
      <c r="A98" s="96"/>
      <c r="B98" s="18" t="s">
        <v>83</v>
      </c>
      <c r="C98" s="75">
        <v>9</v>
      </c>
      <c r="D98" s="117">
        <v>192</v>
      </c>
      <c r="E98" s="76"/>
      <c r="F98" s="81" t="s">
        <v>36</v>
      </c>
      <c r="N98" s="29"/>
      <c r="O98" s="29"/>
      <c r="P98" s="29"/>
      <c r="Q98" s="29"/>
      <c r="R98" s="29"/>
      <c r="S98" s="29"/>
      <c r="T98" s="29"/>
    </row>
    <row r="99" spans="1:20" ht="25.5" x14ac:dyDescent="0.2">
      <c r="A99" s="96"/>
      <c r="B99" s="18" t="s">
        <v>83</v>
      </c>
      <c r="C99" s="75">
        <v>9</v>
      </c>
      <c r="D99" s="117">
        <v>193</v>
      </c>
      <c r="E99" s="76" t="s">
        <v>23</v>
      </c>
      <c r="F99" s="81" t="s">
        <v>36</v>
      </c>
      <c r="N99" s="29"/>
      <c r="O99" s="29"/>
      <c r="P99" s="29"/>
      <c r="Q99" s="29"/>
      <c r="R99" s="29"/>
      <c r="S99" s="29"/>
      <c r="T99" s="29"/>
    </row>
    <row r="100" spans="1:20" ht="25.5" x14ac:dyDescent="0.2">
      <c r="A100" s="96" t="s">
        <v>23</v>
      </c>
      <c r="B100" s="18" t="s">
        <v>83</v>
      </c>
      <c r="C100" s="75">
        <v>9</v>
      </c>
      <c r="D100" s="116">
        <v>40</v>
      </c>
      <c r="E100" s="76"/>
      <c r="F100" s="81" t="s">
        <v>36</v>
      </c>
      <c r="N100" s="29"/>
    </row>
    <row r="101" spans="1:20" x14ac:dyDescent="0.2">
      <c r="A101" s="46" t="s">
        <v>46</v>
      </c>
      <c r="B101" s="18" t="s">
        <v>23</v>
      </c>
      <c r="C101" s="18" t="s">
        <v>23</v>
      </c>
      <c r="D101" s="94">
        <f>SUM(D68:D100)</f>
        <v>66444</v>
      </c>
      <c r="E101" s="76" t="s">
        <v>23</v>
      </c>
      <c r="F101" s="26" t="s">
        <v>23</v>
      </c>
      <c r="N101" s="29"/>
    </row>
    <row r="102" spans="1:20" x14ac:dyDescent="0.2">
      <c r="A102" s="24" t="s">
        <v>23</v>
      </c>
      <c r="B102" s="18" t="s">
        <v>23</v>
      </c>
      <c r="C102" s="18" t="s">
        <v>23</v>
      </c>
      <c r="D102" s="18" t="s">
        <v>23</v>
      </c>
      <c r="E102" s="19">
        <f>SUM(D67)+D101</f>
        <v>746841</v>
      </c>
      <c r="F102" s="23" t="s">
        <v>23</v>
      </c>
      <c r="G102" s="29"/>
      <c r="H102" s="29"/>
      <c r="I102" s="29"/>
      <c r="J102" s="29"/>
      <c r="K102" s="29"/>
      <c r="L102" s="29"/>
      <c r="M102" s="29"/>
      <c r="N102" s="29"/>
    </row>
    <row r="103" spans="1:20" x14ac:dyDescent="0.2">
      <c r="A103" s="97" t="s">
        <v>24</v>
      </c>
      <c r="B103" s="75" t="s">
        <v>23</v>
      </c>
      <c r="C103" s="98" t="s">
        <v>23</v>
      </c>
      <c r="D103" s="99">
        <v>2370668</v>
      </c>
      <c r="E103" s="76" t="s">
        <v>23</v>
      </c>
      <c r="F103" s="83" t="s">
        <v>23</v>
      </c>
    </row>
    <row r="104" spans="1:20" ht="25.5" x14ac:dyDescent="0.2">
      <c r="A104" s="102" t="s">
        <v>25</v>
      </c>
      <c r="B104" s="18" t="s">
        <v>83</v>
      </c>
      <c r="C104" s="75">
        <v>9</v>
      </c>
      <c r="D104" s="126">
        <v>92751</v>
      </c>
      <c r="E104" s="76" t="s">
        <v>23</v>
      </c>
      <c r="F104" s="101" t="s">
        <v>71</v>
      </c>
    </row>
    <row r="105" spans="1:20" ht="25.5" x14ac:dyDescent="0.2">
      <c r="A105" s="100"/>
      <c r="B105" s="18" t="s">
        <v>83</v>
      </c>
      <c r="C105" s="75">
        <v>9</v>
      </c>
      <c r="D105" s="126">
        <v>22725</v>
      </c>
      <c r="E105" s="76"/>
      <c r="F105" s="101" t="s">
        <v>71</v>
      </c>
    </row>
    <row r="106" spans="1:20" ht="25.5" x14ac:dyDescent="0.2">
      <c r="A106" s="102" t="s">
        <v>23</v>
      </c>
      <c r="B106" s="18" t="s">
        <v>83</v>
      </c>
      <c r="C106" s="75">
        <v>9</v>
      </c>
      <c r="D106" s="126">
        <v>364</v>
      </c>
      <c r="E106" s="76" t="s">
        <v>23</v>
      </c>
      <c r="F106" s="101" t="s">
        <v>36</v>
      </c>
    </row>
    <row r="107" spans="1:20" ht="25.5" x14ac:dyDescent="0.2">
      <c r="A107" s="102" t="s">
        <v>23</v>
      </c>
      <c r="B107" s="18" t="s">
        <v>83</v>
      </c>
      <c r="C107" s="75">
        <v>9</v>
      </c>
      <c r="D107" s="126">
        <v>295</v>
      </c>
      <c r="E107" s="76" t="s">
        <v>23</v>
      </c>
      <c r="F107" s="101" t="s">
        <v>36</v>
      </c>
    </row>
    <row r="108" spans="1:20" ht="25.5" x14ac:dyDescent="0.2">
      <c r="A108" s="102"/>
      <c r="B108" s="18" t="s">
        <v>83</v>
      </c>
      <c r="C108" s="75">
        <v>9</v>
      </c>
      <c r="D108" s="126">
        <v>927</v>
      </c>
      <c r="E108" s="76" t="s">
        <v>23</v>
      </c>
      <c r="F108" s="101" t="s">
        <v>48</v>
      </c>
    </row>
    <row r="109" spans="1:20" ht="25.5" x14ac:dyDescent="0.2">
      <c r="A109" s="102"/>
      <c r="B109" s="18" t="s">
        <v>83</v>
      </c>
      <c r="C109" s="75">
        <v>9</v>
      </c>
      <c r="D109" s="126">
        <v>296</v>
      </c>
      <c r="E109" s="76" t="s">
        <v>23</v>
      </c>
      <c r="F109" s="101" t="s">
        <v>48</v>
      </c>
    </row>
    <row r="110" spans="1:20" ht="25.5" x14ac:dyDescent="0.2">
      <c r="A110" s="102"/>
      <c r="B110" s="18" t="s">
        <v>83</v>
      </c>
      <c r="C110" s="75">
        <v>9</v>
      </c>
      <c r="D110" s="126">
        <v>616</v>
      </c>
      <c r="E110" s="76" t="s">
        <v>23</v>
      </c>
      <c r="F110" s="101" t="s">
        <v>36</v>
      </c>
    </row>
    <row r="111" spans="1:20" ht="25.5" x14ac:dyDescent="0.2">
      <c r="A111" s="102" t="s">
        <v>23</v>
      </c>
      <c r="B111" s="18" t="s">
        <v>83</v>
      </c>
      <c r="C111" s="75">
        <v>9</v>
      </c>
      <c r="D111" s="126">
        <v>632</v>
      </c>
      <c r="E111" s="76" t="s">
        <v>23</v>
      </c>
      <c r="F111" s="101" t="s">
        <v>48</v>
      </c>
    </row>
    <row r="112" spans="1:20" ht="25.5" x14ac:dyDescent="0.2">
      <c r="A112" s="102" t="s">
        <v>23</v>
      </c>
      <c r="B112" s="18" t="s">
        <v>83</v>
      </c>
      <c r="C112" s="75">
        <v>9</v>
      </c>
      <c r="D112" s="126">
        <v>757</v>
      </c>
      <c r="E112" s="76" t="s">
        <v>23</v>
      </c>
      <c r="F112" s="101" t="s">
        <v>48</v>
      </c>
    </row>
    <row r="113" spans="1:6" ht="25.5" x14ac:dyDescent="0.2">
      <c r="A113" s="102" t="s">
        <v>23</v>
      </c>
      <c r="B113" s="18" t="s">
        <v>83</v>
      </c>
      <c r="C113" s="75">
        <v>9</v>
      </c>
      <c r="D113" s="126">
        <v>732</v>
      </c>
      <c r="E113" s="76" t="s">
        <v>23</v>
      </c>
      <c r="F113" s="101" t="s">
        <v>36</v>
      </c>
    </row>
    <row r="114" spans="1:6" ht="25.5" x14ac:dyDescent="0.2">
      <c r="A114" s="103" t="s">
        <v>23</v>
      </c>
      <c r="B114" s="18" t="s">
        <v>83</v>
      </c>
      <c r="C114" s="75">
        <v>9</v>
      </c>
      <c r="D114" s="137">
        <v>558</v>
      </c>
      <c r="E114" s="104" t="s">
        <v>23</v>
      </c>
      <c r="F114" s="105" t="s">
        <v>36</v>
      </c>
    </row>
    <row r="115" spans="1:6" ht="25.5" x14ac:dyDescent="0.2">
      <c r="A115" s="103"/>
      <c r="B115" s="18" t="s">
        <v>83</v>
      </c>
      <c r="C115" s="75">
        <v>9</v>
      </c>
      <c r="D115" s="137">
        <v>578</v>
      </c>
      <c r="E115" s="104" t="s">
        <v>23</v>
      </c>
      <c r="F115" s="105" t="s">
        <v>48</v>
      </c>
    </row>
    <row r="116" spans="1:6" ht="25.5" x14ac:dyDescent="0.2">
      <c r="A116" s="103"/>
      <c r="B116" s="18" t="s">
        <v>83</v>
      </c>
      <c r="C116" s="75">
        <v>9</v>
      </c>
      <c r="D116" s="137">
        <v>761</v>
      </c>
      <c r="E116" s="104" t="s">
        <v>23</v>
      </c>
      <c r="F116" s="105" t="s">
        <v>36</v>
      </c>
    </row>
    <row r="117" spans="1:6" x14ac:dyDescent="0.2">
      <c r="A117" s="102" t="s">
        <v>23</v>
      </c>
      <c r="B117" s="18" t="s">
        <v>83</v>
      </c>
      <c r="C117" s="75">
        <v>9</v>
      </c>
      <c r="D117" s="127">
        <v>15185</v>
      </c>
      <c r="E117" s="76" t="s">
        <v>23</v>
      </c>
      <c r="F117" s="84" t="s">
        <v>31</v>
      </c>
    </row>
    <row r="118" spans="1:6" ht="25.5" x14ac:dyDescent="0.2">
      <c r="A118" s="102"/>
      <c r="B118" s="18" t="s">
        <v>83</v>
      </c>
      <c r="C118" s="75">
        <v>9</v>
      </c>
      <c r="D118" s="127">
        <v>79544</v>
      </c>
      <c r="E118" s="76"/>
      <c r="F118" s="84" t="s">
        <v>32</v>
      </c>
    </row>
    <row r="119" spans="1:6" ht="25.5" x14ac:dyDescent="0.2">
      <c r="A119" s="102" t="s">
        <v>23</v>
      </c>
      <c r="B119" s="18" t="s">
        <v>83</v>
      </c>
      <c r="C119" s="75">
        <v>9</v>
      </c>
      <c r="D119" s="127">
        <v>730</v>
      </c>
      <c r="E119" s="76" t="s">
        <v>23</v>
      </c>
      <c r="F119" s="93" t="s">
        <v>36</v>
      </c>
    </row>
    <row r="120" spans="1:6" ht="25.5" x14ac:dyDescent="0.2">
      <c r="A120" s="150"/>
      <c r="B120" s="18" t="s">
        <v>83</v>
      </c>
      <c r="C120" s="75">
        <v>9</v>
      </c>
      <c r="D120" s="127">
        <v>660</v>
      </c>
      <c r="E120" s="19"/>
      <c r="F120" s="49" t="s">
        <v>36</v>
      </c>
    </row>
    <row r="121" spans="1:6" ht="25.5" x14ac:dyDescent="0.2">
      <c r="A121" s="150"/>
      <c r="B121" s="18" t="s">
        <v>83</v>
      </c>
      <c r="C121" s="75">
        <v>9</v>
      </c>
      <c r="D121" s="127">
        <v>920</v>
      </c>
      <c r="E121" s="19"/>
      <c r="F121" s="49" t="s">
        <v>48</v>
      </c>
    </row>
    <row r="122" spans="1:6" ht="25.5" x14ac:dyDescent="0.2">
      <c r="A122" s="150"/>
      <c r="B122" s="18" t="s">
        <v>83</v>
      </c>
      <c r="C122" s="75">
        <v>9</v>
      </c>
      <c r="D122" s="127">
        <v>660</v>
      </c>
      <c r="E122" s="19"/>
      <c r="F122" s="49" t="s">
        <v>36</v>
      </c>
    </row>
    <row r="123" spans="1:6" ht="25.5" x14ac:dyDescent="0.2">
      <c r="A123" s="150"/>
      <c r="B123" s="18" t="s">
        <v>83</v>
      </c>
      <c r="C123" s="75">
        <v>9</v>
      </c>
      <c r="D123" s="127">
        <v>600</v>
      </c>
      <c r="E123" s="19"/>
      <c r="F123" s="49" t="s">
        <v>48</v>
      </c>
    </row>
    <row r="124" spans="1:6" ht="25.5" x14ac:dyDescent="0.2">
      <c r="A124" s="150"/>
      <c r="B124" s="18" t="s">
        <v>83</v>
      </c>
      <c r="C124" s="75">
        <v>9</v>
      </c>
      <c r="D124" s="127">
        <v>733</v>
      </c>
      <c r="E124" s="19"/>
      <c r="F124" s="49" t="s">
        <v>36</v>
      </c>
    </row>
    <row r="125" spans="1:6" ht="25.5" x14ac:dyDescent="0.2">
      <c r="A125" s="150"/>
      <c r="B125" s="18" t="s">
        <v>83</v>
      </c>
      <c r="C125" s="75">
        <v>9</v>
      </c>
      <c r="D125" s="127">
        <v>660</v>
      </c>
      <c r="E125" s="19"/>
      <c r="F125" s="49" t="s">
        <v>48</v>
      </c>
    </row>
    <row r="126" spans="1:6" ht="25.5" x14ac:dyDescent="0.2">
      <c r="A126" s="150"/>
      <c r="B126" s="18" t="s">
        <v>83</v>
      </c>
      <c r="C126" s="75">
        <v>9</v>
      </c>
      <c r="D126" s="127">
        <v>747</v>
      </c>
      <c r="E126" s="19"/>
      <c r="F126" s="49" t="s">
        <v>36</v>
      </c>
    </row>
    <row r="127" spans="1:6" ht="25.5" x14ac:dyDescent="0.2">
      <c r="A127" s="150"/>
      <c r="B127" s="18" t="s">
        <v>83</v>
      </c>
      <c r="C127" s="75">
        <v>9</v>
      </c>
      <c r="D127" s="127">
        <v>769</v>
      </c>
      <c r="E127" s="19"/>
      <c r="F127" s="49" t="s">
        <v>36</v>
      </c>
    </row>
    <row r="128" spans="1:6" ht="25.5" x14ac:dyDescent="0.2">
      <c r="A128" s="150"/>
      <c r="B128" s="18" t="s">
        <v>83</v>
      </c>
      <c r="C128" s="75">
        <v>9</v>
      </c>
      <c r="D128" s="127">
        <v>613</v>
      </c>
      <c r="E128" s="19"/>
      <c r="F128" s="49" t="s">
        <v>36</v>
      </c>
    </row>
    <row r="129" spans="1:8" ht="25.5" x14ac:dyDescent="0.2">
      <c r="A129" s="150"/>
      <c r="B129" s="18" t="s">
        <v>83</v>
      </c>
      <c r="C129" s="75">
        <v>9</v>
      </c>
      <c r="D129" s="127">
        <v>769</v>
      </c>
      <c r="E129" s="19"/>
      <c r="F129" s="49" t="s">
        <v>36</v>
      </c>
    </row>
    <row r="130" spans="1:8" ht="25.5" x14ac:dyDescent="0.2">
      <c r="A130" s="150"/>
      <c r="B130" s="18" t="s">
        <v>83</v>
      </c>
      <c r="C130" s="75">
        <v>9</v>
      </c>
      <c r="D130" s="127">
        <v>663</v>
      </c>
      <c r="E130" s="19"/>
      <c r="F130" s="49" t="s">
        <v>48</v>
      </c>
    </row>
    <row r="131" spans="1:8" ht="25.5" x14ac:dyDescent="0.2">
      <c r="A131" s="150"/>
      <c r="B131" s="18" t="s">
        <v>83</v>
      </c>
      <c r="C131" s="75">
        <v>9</v>
      </c>
      <c r="D131" s="127">
        <v>586</v>
      </c>
      <c r="E131" s="19"/>
      <c r="F131" s="49" t="s">
        <v>36</v>
      </c>
    </row>
    <row r="132" spans="1:8" ht="25.5" x14ac:dyDescent="0.2">
      <c r="A132" s="150"/>
      <c r="B132" s="18" t="s">
        <v>83</v>
      </c>
      <c r="C132" s="75">
        <v>9</v>
      </c>
      <c r="D132" s="127">
        <v>71</v>
      </c>
      <c r="E132" s="19"/>
      <c r="F132" s="49" t="s">
        <v>36</v>
      </c>
    </row>
    <row r="133" spans="1:8" ht="25.5" x14ac:dyDescent="0.2">
      <c r="A133" s="150"/>
      <c r="B133" s="18" t="s">
        <v>83</v>
      </c>
      <c r="C133" s="75">
        <v>9</v>
      </c>
      <c r="D133" s="127">
        <v>633</v>
      </c>
      <c r="E133" s="19"/>
      <c r="F133" s="49" t="s">
        <v>36</v>
      </c>
    </row>
    <row r="134" spans="1:8" ht="25.5" x14ac:dyDescent="0.2">
      <c r="A134" s="102"/>
      <c r="B134" s="18" t="s">
        <v>83</v>
      </c>
      <c r="C134" s="75">
        <v>9</v>
      </c>
      <c r="D134" s="127">
        <v>693</v>
      </c>
      <c r="E134" s="76"/>
      <c r="F134" s="49" t="s">
        <v>48</v>
      </c>
    </row>
    <row r="135" spans="1:8" x14ac:dyDescent="0.2">
      <c r="A135" s="102"/>
      <c r="B135" s="18" t="s">
        <v>83</v>
      </c>
      <c r="C135" s="75">
        <v>9</v>
      </c>
      <c r="D135" s="127">
        <v>290.02</v>
      </c>
      <c r="E135" s="76"/>
      <c r="F135" s="49" t="s">
        <v>117</v>
      </c>
    </row>
    <row r="136" spans="1:8" x14ac:dyDescent="0.2">
      <c r="A136" s="102"/>
      <c r="B136" s="18" t="s">
        <v>83</v>
      </c>
      <c r="C136" s="75">
        <v>9</v>
      </c>
      <c r="D136" s="127">
        <v>14210.98</v>
      </c>
      <c r="E136" s="76"/>
      <c r="F136" s="49" t="s">
        <v>117</v>
      </c>
    </row>
    <row r="137" spans="1:8" x14ac:dyDescent="0.2">
      <c r="A137" s="102"/>
      <c r="B137" s="18"/>
      <c r="C137" s="75"/>
      <c r="D137" s="127"/>
      <c r="E137" s="76"/>
      <c r="F137" s="49"/>
    </row>
    <row r="138" spans="1:8" x14ac:dyDescent="0.2">
      <c r="A138" s="79" t="s">
        <v>26</v>
      </c>
      <c r="B138" s="75" t="s">
        <v>23</v>
      </c>
      <c r="C138" s="75"/>
      <c r="D138" s="38">
        <f>SUM(D104:D137)</f>
        <v>241729</v>
      </c>
      <c r="E138" s="76" t="s">
        <v>23</v>
      </c>
      <c r="F138" s="118" t="s">
        <v>23</v>
      </c>
    </row>
    <row r="139" spans="1:8" x14ac:dyDescent="0.2">
      <c r="A139" s="97"/>
      <c r="B139" s="75" t="s">
        <v>23</v>
      </c>
      <c r="C139" s="75" t="s">
        <v>23</v>
      </c>
      <c r="D139" s="18" t="s">
        <v>23</v>
      </c>
      <c r="E139" s="76">
        <f>SUM(D138)+D103</f>
        <v>2612397</v>
      </c>
      <c r="F139" s="118" t="s">
        <v>23</v>
      </c>
    </row>
    <row r="140" spans="1:8" x14ac:dyDescent="0.2">
      <c r="A140" s="44" t="s">
        <v>12</v>
      </c>
      <c r="B140" s="18" t="s">
        <v>23</v>
      </c>
      <c r="C140" s="18" t="s">
        <v>23</v>
      </c>
      <c r="D140" s="43">
        <v>64831</v>
      </c>
      <c r="E140" s="19" t="s">
        <v>23</v>
      </c>
      <c r="F140" s="23" t="s">
        <v>23</v>
      </c>
      <c r="G140" s="29"/>
      <c r="H140" s="29"/>
    </row>
    <row r="141" spans="1:8" ht="25.5" x14ac:dyDescent="0.2">
      <c r="A141" s="102" t="s">
        <v>13</v>
      </c>
      <c r="B141" s="18" t="s">
        <v>83</v>
      </c>
      <c r="C141" s="75">
        <v>9</v>
      </c>
      <c r="D141" s="138">
        <v>2415</v>
      </c>
      <c r="E141" s="76"/>
      <c r="F141" s="84" t="s">
        <v>71</v>
      </c>
      <c r="G141" s="29"/>
      <c r="H141" s="29"/>
    </row>
    <row r="142" spans="1:8" ht="25.5" x14ac:dyDescent="0.2">
      <c r="A142" s="102" t="s">
        <v>23</v>
      </c>
      <c r="B142" s="18" t="s">
        <v>83</v>
      </c>
      <c r="C142" s="75">
        <v>9</v>
      </c>
      <c r="D142" s="126">
        <v>1785</v>
      </c>
      <c r="E142" s="76"/>
      <c r="F142" s="84" t="s">
        <v>71</v>
      </c>
    </row>
    <row r="143" spans="1:8" x14ac:dyDescent="0.2">
      <c r="A143" s="102" t="s">
        <v>23</v>
      </c>
      <c r="B143" s="18" t="s">
        <v>83</v>
      </c>
      <c r="C143" s="75">
        <v>9</v>
      </c>
      <c r="D143" s="126">
        <v>466</v>
      </c>
      <c r="E143" s="76"/>
      <c r="F143" s="84" t="s">
        <v>31</v>
      </c>
    </row>
    <row r="144" spans="1:8" ht="25.5" x14ac:dyDescent="0.2">
      <c r="A144" s="102" t="s">
        <v>23</v>
      </c>
      <c r="B144" s="18" t="s">
        <v>83</v>
      </c>
      <c r="C144" s="75">
        <v>9</v>
      </c>
      <c r="D144" s="126">
        <v>2514</v>
      </c>
      <c r="E144" s="76"/>
      <c r="F144" s="93" t="s">
        <v>32</v>
      </c>
    </row>
    <row r="145" spans="1:6" x14ac:dyDescent="0.2">
      <c r="A145" s="73" t="s">
        <v>14</v>
      </c>
      <c r="B145" s="18" t="s">
        <v>23</v>
      </c>
      <c r="C145" s="18" t="s">
        <v>23</v>
      </c>
      <c r="D145" s="38">
        <f>SUM(D141:D144)</f>
        <v>7180</v>
      </c>
      <c r="E145" s="39" t="s">
        <v>23</v>
      </c>
      <c r="F145" s="40" t="s">
        <v>23</v>
      </c>
    </row>
    <row r="146" spans="1:6" x14ac:dyDescent="0.2">
      <c r="A146" s="25" t="s">
        <v>23</v>
      </c>
      <c r="B146" s="18" t="s">
        <v>23</v>
      </c>
      <c r="C146" s="18" t="s">
        <v>23</v>
      </c>
      <c r="D146" s="18" t="s">
        <v>23</v>
      </c>
      <c r="E146" s="41">
        <f>SUM(D145)+D140</f>
        <v>72011</v>
      </c>
      <c r="F146" s="40" t="s">
        <v>23</v>
      </c>
    </row>
    <row r="147" spans="1:6" x14ac:dyDescent="0.2">
      <c r="A147" s="106" t="s">
        <v>40</v>
      </c>
      <c r="B147" s="75" t="s">
        <v>23</v>
      </c>
      <c r="C147" s="75" t="s">
        <v>23</v>
      </c>
      <c r="D147" s="94">
        <v>451023</v>
      </c>
      <c r="E147" s="77" t="s">
        <v>23</v>
      </c>
      <c r="F147" s="40" t="s">
        <v>23</v>
      </c>
    </row>
    <row r="148" spans="1:6" x14ac:dyDescent="0.2">
      <c r="A148" s="107" t="s">
        <v>41</v>
      </c>
      <c r="B148" s="18" t="s">
        <v>83</v>
      </c>
      <c r="C148" s="75">
        <v>9</v>
      </c>
      <c r="D148" s="117">
        <v>3621</v>
      </c>
      <c r="E148" s="77" t="s">
        <v>23</v>
      </c>
      <c r="F148" s="78" t="s">
        <v>47</v>
      </c>
    </row>
    <row r="149" spans="1:6" ht="25.5" x14ac:dyDescent="0.2">
      <c r="A149" s="107" t="s">
        <v>23</v>
      </c>
      <c r="B149" s="18" t="s">
        <v>83</v>
      </c>
      <c r="C149" s="75">
        <v>9</v>
      </c>
      <c r="D149" s="117">
        <v>24225</v>
      </c>
      <c r="E149" s="77" t="s">
        <v>23</v>
      </c>
      <c r="F149" s="81" t="s">
        <v>71</v>
      </c>
    </row>
    <row r="150" spans="1:6" ht="25.5" x14ac:dyDescent="0.2">
      <c r="A150" s="107" t="s">
        <v>23</v>
      </c>
      <c r="B150" s="18" t="s">
        <v>83</v>
      </c>
      <c r="C150" s="75">
        <v>9</v>
      </c>
      <c r="D150" s="117">
        <v>8451</v>
      </c>
      <c r="E150" s="77"/>
      <c r="F150" s="81" t="s">
        <v>36</v>
      </c>
    </row>
    <row r="151" spans="1:6" ht="25.5" x14ac:dyDescent="0.2">
      <c r="A151" s="107" t="s">
        <v>23</v>
      </c>
      <c r="B151" s="18" t="s">
        <v>83</v>
      </c>
      <c r="C151" s="75">
        <v>9</v>
      </c>
      <c r="D151" s="117">
        <v>4274</v>
      </c>
      <c r="E151" s="77" t="s">
        <v>23</v>
      </c>
      <c r="F151" s="81" t="s">
        <v>36</v>
      </c>
    </row>
    <row r="152" spans="1:6" ht="25.5" x14ac:dyDescent="0.2">
      <c r="A152" s="96" t="s">
        <v>23</v>
      </c>
      <c r="B152" s="18" t="s">
        <v>83</v>
      </c>
      <c r="C152" s="75">
        <v>9</v>
      </c>
      <c r="D152" s="117">
        <v>14165</v>
      </c>
      <c r="E152" s="77"/>
      <c r="F152" s="81" t="s">
        <v>32</v>
      </c>
    </row>
    <row r="153" spans="1:6" x14ac:dyDescent="0.2">
      <c r="A153" s="96"/>
      <c r="B153" s="18"/>
      <c r="C153" s="75"/>
      <c r="D153" s="117"/>
      <c r="E153" s="77"/>
      <c r="F153" s="81"/>
    </row>
    <row r="154" spans="1:6" x14ac:dyDescent="0.2">
      <c r="A154" s="79" t="s">
        <v>42</v>
      </c>
      <c r="B154" s="75" t="s">
        <v>23</v>
      </c>
      <c r="C154" s="75" t="s">
        <v>23</v>
      </c>
      <c r="D154" s="94">
        <f>SUM(D148:D153)</f>
        <v>54736</v>
      </c>
      <c r="E154" s="77"/>
      <c r="F154" s="110" t="s">
        <v>23</v>
      </c>
    </row>
    <row r="155" spans="1:6" x14ac:dyDescent="0.2">
      <c r="A155" s="25" t="s">
        <v>23</v>
      </c>
      <c r="B155" s="75" t="s">
        <v>23</v>
      </c>
      <c r="C155" s="75" t="s">
        <v>23</v>
      </c>
      <c r="D155" s="18" t="s">
        <v>23</v>
      </c>
      <c r="E155" s="41">
        <f>D147+D154</f>
        <v>505759</v>
      </c>
      <c r="F155" s="110" t="s">
        <v>23</v>
      </c>
    </row>
    <row r="156" spans="1:6" x14ac:dyDescent="0.2">
      <c r="A156" s="45" t="s">
        <v>51</v>
      </c>
      <c r="B156" s="75" t="s">
        <v>23</v>
      </c>
      <c r="C156" s="75" t="s">
        <v>23</v>
      </c>
      <c r="D156" s="39">
        <v>22782.49</v>
      </c>
      <c r="E156" s="41" t="s">
        <v>23</v>
      </c>
      <c r="F156" s="110" t="s">
        <v>23</v>
      </c>
    </row>
    <row r="157" spans="1:6" x14ac:dyDescent="0.2">
      <c r="A157" s="45"/>
      <c r="B157" s="18" t="s">
        <v>83</v>
      </c>
      <c r="C157" s="45"/>
      <c r="D157" s="18">
        <v>0</v>
      </c>
      <c r="E157" s="41"/>
      <c r="F157" s="130" t="s">
        <v>76</v>
      </c>
    </row>
    <row r="158" spans="1:6" x14ac:dyDescent="0.2">
      <c r="A158" s="25" t="s">
        <v>23</v>
      </c>
      <c r="B158" s="18"/>
      <c r="C158" s="18"/>
      <c r="D158" s="18"/>
      <c r="E158" s="41" t="s">
        <v>23</v>
      </c>
      <c r="F158" s="130"/>
    </row>
    <row r="159" spans="1:6" x14ac:dyDescent="0.2">
      <c r="A159" s="73" t="s">
        <v>52</v>
      </c>
      <c r="B159" s="18" t="s">
        <v>23</v>
      </c>
      <c r="C159" s="18" t="s">
        <v>23</v>
      </c>
      <c r="D159" s="39">
        <f>SUM(D157:D158)</f>
        <v>0</v>
      </c>
      <c r="E159" s="41" t="s">
        <v>23</v>
      </c>
      <c r="F159" s="110" t="s">
        <v>23</v>
      </c>
    </row>
    <row r="160" spans="1:6" x14ac:dyDescent="0.2">
      <c r="A160" s="25" t="s">
        <v>23</v>
      </c>
      <c r="B160" s="18" t="s">
        <v>23</v>
      </c>
      <c r="C160" s="18" t="s">
        <v>23</v>
      </c>
      <c r="D160" s="18" t="s">
        <v>23</v>
      </c>
      <c r="E160" s="41">
        <f>SUM(D156+D159)</f>
        <v>22782.49</v>
      </c>
      <c r="F160" s="110" t="s">
        <v>23</v>
      </c>
    </row>
    <row r="161" spans="1:6" x14ac:dyDescent="0.2">
      <c r="A161" s="45" t="s">
        <v>49</v>
      </c>
      <c r="B161" s="18" t="s">
        <v>23</v>
      </c>
      <c r="C161" s="18" t="s">
        <v>23</v>
      </c>
      <c r="D161" s="19">
        <v>0</v>
      </c>
      <c r="E161" s="41" t="s">
        <v>23</v>
      </c>
      <c r="F161" s="110" t="s">
        <v>23</v>
      </c>
    </row>
    <row r="162" spans="1:6" x14ac:dyDescent="0.2">
      <c r="A162" s="25" t="s">
        <v>23</v>
      </c>
      <c r="B162" s="18"/>
      <c r="C162" s="18"/>
      <c r="D162" s="71"/>
      <c r="E162" s="41" t="s">
        <v>23</v>
      </c>
      <c r="F162" s="72"/>
    </row>
    <row r="163" spans="1:6" x14ac:dyDescent="0.2">
      <c r="A163" s="25"/>
      <c r="B163" s="18"/>
      <c r="C163" s="18"/>
      <c r="D163" s="71"/>
      <c r="E163" s="41"/>
      <c r="F163" s="72"/>
    </row>
    <row r="164" spans="1:6" x14ac:dyDescent="0.2">
      <c r="A164" s="73" t="s">
        <v>50</v>
      </c>
      <c r="B164" s="18" t="s">
        <v>23</v>
      </c>
      <c r="C164" s="18" t="s">
        <v>23</v>
      </c>
      <c r="D164" s="19">
        <f>SUM(D162:D163)</f>
        <v>0</v>
      </c>
      <c r="E164" s="41" t="s">
        <v>23</v>
      </c>
      <c r="F164" s="23" t="s">
        <v>23</v>
      </c>
    </row>
    <row r="165" spans="1:6" x14ac:dyDescent="0.2">
      <c r="A165" s="25" t="s">
        <v>23</v>
      </c>
      <c r="B165" s="18" t="s">
        <v>23</v>
      </c>
      <c r="C165" s="18" t="s">
        <v>23</v>
      </c>
      <c r="D165" s="71" t="s">
        <v>23</v>
      </c>
      <c r="E165" s="41">
        <f>D161+D164</f>
        <v>0</v>
      </c>
      <c r="F165" s="23" t="s">
        <v>23</v>
      </c>
    </row>
    <row r="166" spans="1:6" x14ac:dyDescent="0.2">
      <c r="A166" s="22" t="s">
        <v>33</v>
      </c>
      <c r="B166" s="18" t="s">
        <v>23</v>
      </c>
      <c r="C166" s="18" t="s">
        <v>23</v>
      </c>
      <c r="D166" s="108">
        <v>389415.48</v>
      </c>
      <c r="E166" s="19" t="s">
        <v>23</v>
      </c>
      <c r="F166" s="26" t="s">
        <v>23</v>
      </c>
    </row>
    <row r="167" spans="1:6" ht="38.25" x14ac:dyDescent="0.2">
      <c r="A167" s="95" t="s">
        <v>35</v>
      </c>
      <c r="B167" s="18" t="s">
        <v>83</v>
      </c>
      <c r="C167" s="75">
        <v>9</v>
      </c>
      <c r="D167" s="139">
        <v>39451</v>
      </c>
      <c r="E167" s="19" t="s">
        <v>23</v>
      </c>
      <c r="F167" s="109" t="s">
        <v>43</v>
      </c>
    </row>
    <row r="168" spans="1:6" x14ac:dyDescent="0.2">
      <c r="A168" s="95"/>
      <c r="B168" s="18" t="s">
        <v>83</v>
      </c>
      <c r="C168" s="75">
        <v>9</v>
      </c>
      <c r="D168" s="139">
        <v>256.69</v>
      </c>
      <c r="E168" s="19"/>
      <c r="F168" s="109" t="s">
        <v>117</v>
      </c>
    </row>
    <row r="169" spans="1:6" x14ac:dyDescent="0.2">
      <c r="A169" s="46"/>
      <c r="B169" s="18" t="s">
        <v>83</v>
      </c>
      <c r="C169" s="18">
        <v>9</v>
      </c>
      <c r="D169" s="139">
        <v>12578.02</v>
      </c>
      <c r="E169" s="19"/>
      <c r="F169" s="149" t="s">
        <v>117</v>
      </c>
    </row>
    <row r="170" spans="1:6" x14ac:dyDescent="0.2">
      <c r="A170" s="46"/>
      <c r="B170" s="18" t="s">
        <v>83</v>
      </c>
      <c r="C170" s="18">
        <v>15</v>
      </c>
      <c r="D170" s="139">
        <v>-328.02</v>
      </c>
      <c r="E170" s="19"/>
      <c r="F170" s="149" t="s">
        <v>117</v>
      </c>
    </row>
    <row r="171" spans="1:6" x14ac:dyDescent="0.2">
      <c r="A171" s="46"/>
      <c r="B171" s="18" t="s">
        <v>83</v>
      </c>
      <c r="C171" s="18">
        <v>15</v>
      </c>
      <c r="D171" s="139">
        <v>-16073.08</v>
      </c>
      <c r="E171" s="19"/>
      <c r="F171" s="149" t="s">
        <v>117</v>
      </c>
    </row>
    <row r="172" spans="1:6" ht="38.25" x14ac:dyDescent="0.2">
      <c r="A172" s="46"/>
      <c r="B172" s="18" t="s">
        <v>83</v>
      </c>
      <c r="C172" s="18">
        <v>17</v>
      </c>
      <c r="D172" s="139">
        <v>8</v>
      </c>
      <c r="E172" s="19"/>
      <c r="F172" s="149" t="s">
        <v>43</v>
      </c>
    </row>
    <row r="173" spans="1:6" x14ac:dyDescent="0.2">
      <c r="A173" s="73" t="s">
        <v>34</v>
      </c>
      <c r="B173" s="18" t="s">
        <v>23</v>
      </c>
      <c r="C173" s="18" t="s">
        <v>23</v>
      </c>
      <c r="D173" s="21">
        <f>SUM(D167:D172)</f>
        <v>35892.610000000008</v>
      </c>
      <c r="E173" s="19" t="s">
        <v>23</v>
      </c>
      <c r="F173" s="23"/>
    </row>
    <row r="174" spans="1:6" x14ac:dyDescent="0.2">
      <c r="A174" s="25" t="s">
        <v>23</v>
      </c>
      <c r="B174" s="18" t="s">
        <v>23</v>
      </c>
      <c r="C174" s="18" t="s">
        <v>23</v>
      </c>
      <c r="D174" s="18" t="s">
        <v>23</v>
      </c>
      <c r="E174" s="19">
        <f>SUM(D173)+D166</f>
        <v>425308.08999999997</v>
      </c>
      <c r="F174" s="23" t="s">
        <v>23</v>
      </c>
    </row>
    <row r="175" spans="1:6" ht="13.5" thickBot="1" x14ac:dyDescent="0.25">
      <c r="A175" s="58" t="s">
        <v>23</v>
      </c>
      <c r="B175" s="32" t="s">
        <v>23</v>
      </c>
      <c r="C175" s="32" t="s">
        <v>23</v>
      </c>
      <c r="D175" s="32" t="s">
        <v>23</v>
      </c>
      <c r="E175" s="59">
        <f>SUM(E9:E174)</f>
        <v>19770808.579999998</v>
      </c>
      <c r="F175" s="33" t="s">
        <v>23</v>
      </c>
    </row>
    <row r="176" spans="1:6" x14ac:dyDescent="0.2">
      <c r="A176" s="34"/>
      <c r="B176" s="35"/>
      <c r="C176" s="35"/>
      <c r="D176" s="35"/>
      <c r="E176" s="36"/>
      <c r="F176" s="37"/>
    </row>
    <row r="177" spans="6:6" x14ac:dyDescent="0.2">
      <c r="F177" s="29"/>
    </row>
    <row r="178" spans="6:6" x14ac:dyDescent="0.2">
      <c r="F178" s="29"/>
    </row>
    <row r="179" spans="6:6" x14ac:dyDescent="0.2">
      <c r="F179" s="29"/>
    </row>
    <row r="180" spans="6:6" x14ac:dyDescent="0.2">
      <c r="F180" s="29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showWhiteSpace="0" topLeftCell="A79" zoomScaleNormal="100" workbookViewId="0">
      <selection activeCell="D116" sqref="D116"/>
    </sheetView>
  </sheetViews>
  <sheetFormatPr defaultRowHeight="14.25" x14ac:dyDescent="0.2"/>
  <cols>
    <col min="1" max="1" width="6.85546875" style="11" customWidth="1"/>
    <col min="2" max="2" width="10.140625" style="11" bestFit="1" customWidth="1"/>
    <col min="3" max="3" width="13.5703125" style="11" customWidth="1"/>
    <col min="4" max="4" width="35.7109375" style="11" bestFit="1" customWidth="1"/>
    <col min="5" max="5" width="42.28515625" style="11" customWidth="1"/>
    <col min="6" max="6" width="14.28515625" style="11" bestFit="1" customWidth="1"/>
    <col min="7" max="7" width="9.140625" style="11"/>
    <col min="8" max="8" width="11.2851562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6" x14ac:dyDescent="0.2">
      <c r="A1" s="1" t="s">
        <v>4</v>
      </c>
      <c r="B1" s="1"/>
      <c r="C1" s="7"/>
      <c r="D1" s="7"/>
      <c r="E1" s="7"/>
      <c r="F1" s="7"/>
    </row>
    <row r="3" spans="1:6" x14ac:dyDescent="0.2">
      <c r="A3" s="1" t="s">
        <v>17</v>
      </c>
      <c r="B3" s="7"/>
      <c r="C3" s="7"/>
      <c r="D3" s="7"/>
      <c r="F3" s="7"/>
    </row>
    <row r="4" spans="1:6" x14ac:dyDescent="0.2">
      <c r="A4" s="7"/>
      <c r="B4" s="1"/>
      <c r="C4" s="7"/>
      <c r="D4" s="7"/>
      <c r="E4" s="7"/>
      <c r="F4" s="7"/>
    </row>
    <row r="5" spans="1:6" x14ac:dyDescent="0.2">
      <c r="A5" s="171" t="s">
        <v>84</v>
      </c>
      <c r="B5" s="171"/>
      <c r="C5" s="171"/>
      <c r="F5" s="7"/>
    </row>
    <row r="6" spans="1:6" ht="15" thickBot="1" x14ac:dyDescent="0.25">
      <c r="A6" s="7"/>
      <c r="B6" s="7"/>
      <c r="C6" s="7"/>
      <c r="D6" s="7"/>
      <c r="E6" s="7"/>
      <c r="F6" s="7"/>
    </row>
    <row r="7" spans="1:6" ht="51" x14ac:dyDescent="0.2">
      <c r="A7" s="112" t="s">
        <v>0</v>
      </c>
      <c r="B7" s="113" t="s">
        <v>1</v>
      </c>
      <c r="C7" s="12" t="s">
        <v>2</v>
      </c>
      <c r="D7" s="113" t="s">
        <v>15</v>
      </c>
      <c r="E7" s="113" t="s">
        <v>29</v>
      </c>
      <c r="F7" s="3" t="s">
        <v>16</v>
      </c>
    </row>
    <row r="8" spans="1:6" x14ac:dyDescent="0.2">
      <c r="A8" s="141">
        <v>1</v>
      </c>
      <c r="B8" s="142">
        <v>44537</v>
      </c>
      <c r="C8" s="143">
        <v>2392</v>
      </c>
      <c r="D8" s="125" t="s">
        <v>90</v>
      </c>
      <c r="E8" s="144" t="s">
        <v>91</v>
      </c>
      <c r="F8" s="145">
        <v>14712.67</v>
      </c>
    </row>
    <row r="9" spans="1:6" x14ac:dyDescent="0.2">
      <c r="A9" s="140">
        <v>2</v>
      </c>
      <c r="B9" s="142">
        <v>44537</v>
      </c>
      <c r="C9" s="124">
        <v>2393</v>
      </c>
      <c r="D9" s="125" t="s">
        <v>92</v>
      </c>
      <c r="E9" s="125" t="s">
        <v>93</v>
      </c>
      <c r="F9" s="123">
        <v>14994</v>
      </c>
    </row>
    <row r="10" spans="1:6" x14ac:dyDescent="0.2">
      <c r="A10" s="141">
        <v>3</v>
      </c>
      <c r="B10" s="142">
        <v>44537</v>
      </c>
      <c r="C10" s="143">
        <v>2394</v>
      </c>
      <c r="D10" s="125" t="s">
        <v>94</v>
      </c>
      <c r="E10" s="125" t="s">
        <v>95</v>
      </c>
      <c r="F10" s="123">
        <v>1606.5</v>
      </c>
    </row>
    <row r="11" spans="1:6" x14ac:dyDescent="0.2">
      <c r="A11" s="141">
        <v>4</v>
      </c>
      <c r="B11" s="142">
        <v>44537</v>
      </c>
      <c r="C11" s="18">
        <v>2395</v>
      </c>
      <c r="D11" s="125" t="s">
        <v>96</v>
      </c>
      <c r="E11" s="50" t="s">
        <v>97</v>
      </c>
      <c r="F11" s="27">
        <v>1499.4</v>
      </c>
    </row>
    <row r="12" spans="1:6" s="16" customFormat="1" x14ac:dyDescent="0.2">
      <c r="A12" s="140">
        <v>5</v>
      </c>
      <c r="B12" s="142">
        <v>44537</v>
      </c>
      <c r="C12" s="146">
        <v>2396</v>
      </c>
      <c r="D12" s="125" t="s">
        <v>98</v>
      </c>
      <c r="E12" s="147" t="s">
        <v>99</v>
      </c>
      <c r="F12" s="148">
        <v>7616</v>
      </c>
    </row>
    <row r="13" spans="1:6" x14ac:dyDescent="0.2">
      <c r="A13" s="141">
        <v>6</v>
      </c>
      <c r="B13" s="120">
        <v>44537</v>
      </c>
      <c r="C13" s="124">
        <v>2397</v>
      </c>
      <c r="D13" s="125" t="s">
        <v>100</v>
      </c>
      <c r="E13" s="125" t="s">
        <v>101</v>
      </c>
      <c r="F13" s="123">
        <v>2500</v>
      </c>
    </row>
    <row r="14" spans="1:6" x14ac:dyDescent="0.2">
      <c r="A14" s="141">
        <v>7</v>
      </c>
      <c r="B14" s="120">
        <v>44537</v>
      </c>
      <c r="C14" s="121">
        <v>2398</v>
      </c>
      <c r="D14" s="122" t="s">
        <v>102</v>
      </c>
      <c r="E14" s="122" t="s">
        <v>103</v>
      </c>
      <c r="F14" s="123">
        <v>20583.18</v>
      </c>
    </row>
    <row r="15" spans="1:6" x14ac:dyDescent="0.2">
      <c r="A15" s="141">
        <v>8</v>
      </c>
      <c r="B15" s="120">
        <v>44537</v>
      </c>
      <c r="C15" s="121">
        <v>2399</v>
      </c>
      <c r="D15" s="122" t="s">
        <v>104</v>
      </c>
      <c r="E15" s="122" t="s">
        <v>105</v>
      </c>
      <c r="F15" s="123">
        <v>773.5</v>
      </c>
    </row>
    <row r="16" spans="1:6" x14ac:dyDescent="0.2">
      <c r="A16" s="140">
        <v>9</v>
      </c>
      <c r="B16" s="120">
        <v>44537</v>
      </c>
      <c r="C16" s="121">
        <v>2400</v>
      </c>
      <c r="D16" s="125" t="s">
        <v>96</v>
      </c>
      <c r="E16" s="122" t="s">
        <v>106</v>
      </c>
      <c r="F16" s="123">
        <v>4760</v>
      </c>
    </row>
    <row r="17" spans="1:7" x14ac:dyDescent="0.2">
      <c r="A17" s="141">
        <v>10</v>
      </c>
      <c r="B17" s="142">
        <v>44537</v>
      </c>
      <c r="C17" s="121">
        <v>2401</v>
      </c>
      <c r="D17" s="122" t="s">
        <v>107</v>
      </c>
      <c r="E17" s="122" t="s">
        <v>108</v>
      </c>
      <c r="F17" s="123">
        <v>101.29</v>
      </c>
    </row>
    <row r="18" spans="1:7" x14ac:dyDescent="0.2">
      <c r="A18" s="141">
        <v>11</v>
      </c>
      <c r="B18" s="42">
        <v>44537</v>
      </c>
      <c r="C18" s="17">
        <v>2402</v>
      </c>
      <c r="D18" s="6" t="s">
        <v>98</v>
      </c>
      <c r="E18" s="6" t="s">
        <v>109</v>
      </c>
      <c r="F18" s="27">
        <v>595</v>
      </c>
    </row>
    <row r="19" spans="1:7" x14ac:dyDescent="0.2">
      <c r="A19" s="141">
        <v>12</v>
      </c>
      <c r="B19" s="42">
        <v>44537</v>
      </c>
      <c r="C19" s="17">
        <v>2403</v>
      </c>
      <c r="D19" s="6" t="s">
        <v>100</v>
      </c>
      <c r="E19" s="6" t="s">
        <v>101</v>
      </c>
      <c r="F19" s="27">
        <v>2500</v>
      </c>
    </row>
    <row r="20" spans="1:7" x14ac:dyDescent="0.2">
      <c r="A20" s="140">
        <v>13</v>
      </c>
      <c r="B20" s="42">
        <v>44537</v>
      </c>
      <c r="C20" s="17">
        <v>2404</v>
      </c>
      <c r="D20" s="6" t="s">
        <v>110</v>
      </c>
      <c r="E20" s="6" t="s">
        <v>111</v>
      </c>
      <c r="F20" s="27">
        <v>7259</v>
      </c>
    </row>
    <row r="21" spans="1:7" x14ac:dyDescent="0.2">
      <c r="A21" s="141">
        <v>14</v>
      </c>
      <c r="B21" s="20">
        <v>44537</v>
      </c>
      <c r="C21" s="17">
        <v>2405</v>
      </c>
      <c r="D21" s="6" t="s">
        <v>112</v>
      </c>
      <c r="E21" s="6" t="s">
        <v>101</v>
      </c>
      <c r="F21" s="27">
        <v>47481</v>
      </c>
    </row>
    <row r="22" spans="1:7" x14ac:dyDescent="0.2">
      <c r="A22" s="141">
        <v>15</v>
      </c>
      <c r="B22" s="20">
        <v>44537</v>
      </c>
      <c r="C22" s="17">
        <v>2406</v>
      </c>
      <c r="D22" s="6" t="s">
        <v>113</v>
      </c>
      <c r="E22" s="6" t="s">
        <v>114</v>
      </c>
      <c r="F22" s="27">
        <v>4269.72</v>
      </c>
    </row>
    <row r="23" spans="1:7" x14ac:dyDescent="0.2">
      <c r="A23" s="141">
        <v>16</v>
      </c>
      <c r="B23" s="20">
        <v>44538</v>
      </c>
      <c r="C23" s="18">
        <v>51</v>
      </c>
      <c r="D23" s="50" t="s">
        <v>115</v>
      </c>
      <c r="E23" s="50" t="s">
        <v>116</v>
      </c>
      <c r="F23" s="114">
        <v>3000</v>
      </c>
    </row>
    <row r="24" spans="1:7" x14ac:dyDescent="0.2">
      <c r="A24" s="140">
        <v>17</v>
      </c>
      <c r="B24" s="20">
        <v>44539</v>
      </c>
      <c r="C24" s="17">
        <v>52</v>
      </c>
      <c r="D24" s="6" t="s">
        <v>115</v>
      </c>
      <c r="E24" s="115" t="s">
        <v>116</v>
      </c>
      <c r="F24" s="114">
        <v>290.39999999999998</v>
      </c>
    </row>
    <row r="25" spans="1:7" x14ac:dyDescent="0.2">
      <c r="A25" s="141">
        <v>18</v>
      </c>
      <c r="B25" s="20">
        <v>44539</v>
      </c>
      <c r="C25" s="17">
        <v>2407</v>
      </c>
      <c r="D25" s="6" t="s">
        <v>118</v>
      </c>
      <c r="E25" s="6" t="s">
        <v>119</v>
      </c>
      <c r="F25" s="114">
        <v>5201.62</v>
      </c>
    </row>
    <row r="26" spans="1:7" x14ac:dyDescent="0.2">
      <c r="A26" s="141">
        <v>19</v>
      </c>
      <c r="B26" s="20">
        <v>44539</v>
      </c>
      <c r="C26" s="17">
        <v>2408</v>
      </c>
      <c r="D26" s="6" t="s">
        <v>120</v>
      </c>
      <c r="E26" s="115" t="s">
        <v>121</v>
      </c>
      <c r="F26" s="114">
        <v>265.14</v>
      </c>
    </row>
    <row r="27" spans="1:7" x14ac:dyDescent="0.2">
      <c r="A27" s="141">
        <v>20</v>
      </c>
      <c r="B27" s="20">
        <v>44539</v>
      </c>
      <c r="C27" s="17">
        <v>2409</v>
      </c>
      <c r="D27" s="6" t="s">
        <v>120</v>
      </c>
      <c r="E27" s="115" t="s">
        <v>121</v>
      </c>
      <c r="F27" s="114">
        <v>208.44</v>
      </c>
    </row>
    <row r="28" spans="1:7" x14ac:dyDescent="0.2">
      <c r="A28" s="141">
        <v>21</v>
      </c>
      <c r="B28" s="20">
        <v>44539</v>
      </c>
      <c r="C28" s="18">
        <v>2410</v>
      </c>
      <c r="D28" s="50" t="s">
        <v>122</v>
      </c>
      <c r="E28" s="51" t="s">
        <v>123</v>
      </c>
      <c r="F28" s="114">
        <v>17662</v>
      </c>
      <c r="G28" s="16"/>
    </row>
    <row r="29" spans="1:7" x14ac:dyDescent="0.2">
      <c r="A29" s="141">
        <v>22</v>
      </c>
      <c r="B29" s="20">
        <v>44539</v>
      </c>
      <c r="C29" s="18">
        <v>2411</v>
      </c>
      <c r="D29" s="50" t="s">
        <v>124</v>
      </c>
      <c r="E29" s="51" t="s">
        <v>125</v>
      </c>
      <c r="F29" s="27">
        <v>3055.92</v>
      </c>
    </row>
    <row r="30" spans="1:7" x14ac:dyDescent="0.2">
      <c r="A30" s="141">
        <v>23</v>
      </c>
      <c r="B30" s="42">
        <v>44539</v>
      </c>
      <c r="C30" s="18">
        <v>2412</v>
      </c>
      <c r="D30" s="50" t="s">
        <v>126</v>
      </c>
      <c r="E30" s="51" t="s">
        <v>127</v>
      </c>
      <c r="F30" s="27">
        <v>13406.4</v>
      </c>
    </row>
    <row r="31" spans="1:7" x14ac:dyDescent="0.2">
      <c r="A31" s="141">
        <v>24</v>
      </c>
      <c r="B31" s="20">
        <v>44539</v>
      </c>
      <c r="C31" s="18">
        <v>2413</v>
      </c>
      <c r="D31" s="50" t="s">
        <v>133</v>
      </c>
      <c r="E31" s="51" t="s">
        <v>128</v>
      </c>
      <c r="F31" s="27">
        <v>5239.07</v>
      </c>
    </row>
    <row r="32" spans="1:7" x14ac:dyDescent="0.2">
      <c r="A32" s="141">
        <v>25</v>
      </c>
      <c r="B32" s="42">
        <v>44539</v>
      </c>
      <c r="C32" s="18">
        <v>2414</v>
      </c>
      <c r="D32" s="50" t="s">
        <v>129</v>
      </c>
      <c r="E32" s="51" t="s">
        <v>130</v>
      </c>
      <c r="F32" s="27">
        <v>356.76</v>
      </c>
    </row>
    <row r="33" spans="1:6" x14ac:dyDescent="0.2">
      <c r="A33" s="141">
        <v>26</v>
      </c>
      <c r="B33" s="20">
        <v>44539</v>
      </c>
      <c r="C33" s="18">
        <v>2415</v>
      </c>
      <c r="D33" s="50" t="s">
        <v>131</v>
      </c>
      <c r="E33" s="51" t="s">
        <v>132</v>
      </c>
      <c r="F33" s="27">
        <v>838</v>
      </c>
    </row>
    <row r="34" spans="1:6" x14ac:dyDescent="0.2">
      <c r="A34" s="141">
        <v>27</v>
      </c>
      <c r="B34" s="42">
        <v>44540</v>
      </c>
      <c r="C34" s="18">
        <v>53</v>
      </c>
      <c r="D34" s="50" t="s">
        <v>134</v>
      </c>
      <c r="E34" s="51" t="s">
        <v>116</v>
      </c>
      <c r="F34" s="27">
        <v>2708</v>
      </c>
    </row>
    <row r="35" spans="1:6" x14ac:dyDescent="0.2">
      <c r="A35" s="141">
        <v>28</v>
      </c>
      <c r="B35" s="20">
        <v>44540</v>
      </c>
      <c r="C35" s="18">
        <v>2422</v>
      </c>
      <c r="D35" s="50" t="s">
        <v>135</v>
      </c>
      <c r="E35" s="51" t="s">
        <v>136</v>
      </c>
      <c r="F35" s="27">
        <v>2540</v>
      </c>
    </row>
    <row r="36" spans="1:6" x14ac:dyDescent="0.2">
      <c r="A36" s="141">
        <v>29</v>
      </c>
      <c r="B36" s="42">
        <v>44540</v>
      </c>
      <c r="C36" s="18">
        <v>2423</v>
      </c>
      <c r="D36" s="50" t="s">
        <v>110</v>
      </c>
      <c r="E36" s="51" t="s">
        <v>137</v>
      </c>
      <c r="F36" s="27">
        <v>7259</v>
      </c>
    </row>
    <row r="37" spans="1:6" x14ac:dyDescent="0.2">
      <c r="A37" s="141">
        <v>30</v>
      </c>
      <c r="B37" s="42">
        <v>44540</v>
      </c>
      <c r="C37" s="18">
        <v>2424</v>
      </c>
      <c r="D37" s="50" t="s">
        <v>110</v>
      </c>
      <c r="E37" s="51" t="s">
        <v>137</v>
      </c>
      <c r="F37" s="27">
        <v>7259</v>
      </c>
    </row>
    <row r="38" spans="1:6" x14ac:dyDescent="0.2">
      <c r="A38" s="141">
        <v>31</v>
      </c>
      <c r="B38" s="42">
        <v>44540</v>
      </c>
      <c r="C38" s="18">
        <v>2425</v>
      </c>
      <c r="D38" s="50" t="s">
        <v>138</v>
      </c>
      <c r="E38" s="51" t="s">
        <v>139</v>
      </c>
      <c r="F38" s="27">
        <v>1446.65</v>
      </c>
    </row>
    <row r="39" spans="1:6" x14ac:dyDescent="0.2">
      <c r="A39" s="141">
        <v>32</v>
      </c>
      <c r="B39" s="42">
        <v>44540</v>
      </c>
      <c r="C39" s="18">
        <v>2426</v>
      </c>
      <c r="D39" s="50" t="s">
        <v>140</v>
      </c>
      <c r="E39" s="51" t="s">
        <v>141</v>
      </c>
      <c r="F39" s="27">
        <v>6426</v>
      </c>
    </row>
    <row r="40" spans="1:6" s="16" customFormat="1" x14ac:dyDescent="0.2">
      <c r="A40" s="141">
        <v>33</v>
      </c>
      <c r="B40" s="42">
        <v>44543</v>
      </c>
      <c r="C40" s="18">
        <v>54</v>
      </c>
      <c r="D40" s="50" t="s">
        <v>115</v>
      </c>
      <c r="E40" s="51" t="s">
        <v>116</v>
      </c>
      <c r="F40" s="27">
        <v>382</v>
      </c>
    </row>
    <row r="41" spans="1:6" s="16" customFormat="1" x14ac:dyDescent="0.2">
      <c r="A41" s="141">
        <v>34</v>
      </c>
      <c r="B41" s="42">
        <v>44543</v>
      </c>
      <c r="C41" s="18">
        <v>2427</v>
      </c>
      <c r="D41" s="50" t="s">
        <v>142</v>
      </c>
      <c r="E41" s="51" t="s">
        <v>143</v>
      </c>
      <c r="F41" s="27">
        <v>388</v>
      </c>
    </row>
    <row r="42" spans="1:6" s="16" customFormat="1" x14ac:dyDescent="0.2">
      <c r="A42" s="141">
        <v>35</v>
      </c>
      <c r="B42" s="42">
        <v>44543</v>
      </c>
      <c r="C42" s="18">
        <v>2428</v>
      </c>
      <c r="D42" s="50" t="s">
        <v>100</v>
      </c>
      <c r="E42" s="51" t="s">
        <v>144</v>
      </c>
      <c r="F42" s="27">
        <v>2250</v>
      </c>
    </row>
    <row r="43" spans="1:6" s="16" customFormat="1" x14ac:dyDescent="0.2">
      <c r="A43" s="141">
        <v>36</v>
      </c>
      <c r="B43" s="42">
        <v>44543</v>
      </c>
      <c r="C43" s="18">
        <v>2429</v>
      </c>
      <c r="D43" s="50" t="s">
        <v>104</v>
      </c>
      <c r="E43" s="51" t="s">
        <v>105</v>
      </c>
      <c r="F43" s="27">
        <v>773.5</v>
      </c>
    </row>
    <row r="44" spans="1:6" s="16" customFormat="1" x14ac:dyDescent="0.2">
      <c r="A44" s="141">
        <v>37</v>
      </c>
      <c r="B44" s="42">
        <v>44543</v>
      </c>
      <c r="C44" s="18">
        <v>2340</v>
      </c>
      <c r="D44" s="50" t="s">
        <v>145</v>
      </c>
      <c r="E44" s="51" t="s">
        <v>146</v>
      </c>
      <c r="F44" s="27">
        <v>1494</v>
      </c>
    </row>
    <row r="45" spans="1:6" s="16" customFormat="1" x14ac:dyDescent="0.2">
      <c r="A45" s="141">
        <v>38</v>
      </c>
      <c r="B45" s="42">
        <v>44543</v>
      </c>
      <c r="C45" s="47">
        <v>2431</v>
      </c>
      <c r="D45" s="50" t="s">
        <v>147</v>
      </c>
      <c r="E45" s="51" t="s">
        <v>148</v>
      </c>
      <c r="F45" s="27">
        <v>20991.599999999999</v>
      </c>
    </row>
    <row r="46" spans="1:6" s="16" customFormat="1" x14ac:dyDescent="0.2">
      <c r="A46" s="141">
        <v>39</v>
      </c>
      <c r="B46" s="42">
        <v>44543</v>
      </c>
      <c r="C46" s="47">
        <v>2432</v>
      </c>
      <c r="D46" s="50" t="s">
        <v>149</v>
      </c>
      <c r="E46" s="51" t="s">
        <v>150</v>
      </c>
      <c r="F46" s="27">
        <v>31743.4</v>
      </c>
    </row>
    <row r="47" spans="1:6" s="16" customFormat="1" x14ac:dyDescent="0.2">
      <c r="A47" s="141">
        <v>40</v>
      </c>
      <c r="B47" s="42">
        <v>44543</v>
      </c>
      <c r="C47" s="47">
        <v>2433</v>
      </c>
      <c r="D47" s="50" t="s">
        <v>151</v>
      </c>
      <c r="E47" s="51" t="s">
        <v>152</v>
      </c>
      <c r="F47" s="27">
        <v>8211</v>
      </c>
    </row>
    <row r="48" spans="1:6" s="16" customFormat="1" x14ac:dyDescent="0.2">
      <c r="A48" s="141">
        <v>41</v>
      </c>
      <c r="B48" s="42">
        <v>44543</v>
      </c>
      <c r="C48" s="47">
        <v>2434</v>
      </c>
      <c r="D48" s="50" t="s">
        <v>110</v>
      </c>
      <c r="E48" s="51" t="s">
        <v>153</v>
      </c>
      <c r="F48" s="27">
        <v>206.99</v>
      </c>
    </row>
    <row r="49" spans="1:8" s="16" customFormat="1" x14ac:dyDescent="0.2">
      <c r="A49" s="141">
        <v>42</v>
      </c>
      <c r="B49" s="42">
        <v>44543</v>
      </c>
      <c r="C49" s="47">
        <v>2435</v>
      </c>
      <c r="D49" s="50" t="s">
        <v>110</v>
      </c>
      <c r="E49" s="51" t="s">
        <v>111</v>
      </c>
      <c r="F49" s="27">
        <v>7259</v>
      </c>
      <c r="G49" s="134"/>
      <c r="H49" s="134"/>
    </row>
    <row r="50" spans="1:8" s="16" customFormat="1" x14ac:dyDescent="0.2">
      <c r="A50" s="141">
        <v>43</v>
      </c>
      <c r="B50" s="42">
        <v>44543</v>
      </c>
      <c r="C50" s="47">
        <v>2436</v>
      </c>
      <c r="D50" s="50" t="s">
        <v>107</v>
      </c>
      <c r="E50" s="51" t="s">
        <v>154</v>
      </c>
      <c r="F50" s="27">
        <v>4073.85</v>
      </c>
    </row>
    <row r="51" spans="1:8" s="16" customFormat="1" x14ac:dyDescent="0.2">
      <c r="A51" s="141">
        <v>44</v>
      </c>
      <c r="B51" s="42">
        <v>44543</v>
      </c>
      <c r="C51" s="47">
        <v>2437</v>
      </c>
      <c r="D51" s="50" t="s">
        <v>107</v>
      </c>
      <c r="E51" s="51" t="s">
        <v>155</v>
      </c>
      <c r="F51" s="27">
        <v>1893.96</v>
      </c>
      <c r="G51" s="134"/>
      <c r="H51" s="134"/>
    </row>
    <row r="52" spans="1:8" s="16" customFormat="1" x14ac:dyDescent="0.2">
      <c r="A52" s="141">
        <v>45</v>
      </c>
      <c r="B52" s="42">
        <v>44240</v>
      </c>
      <c r="C52" s="47">
        <v>2438</v>
      </c>
      <c r="D52" s="50" t="s">
        <v>156</v>
      </c>
      <c r="E52" s="51" t="s">
        <v>157</v>
      </c>
      <c r="F52" s="27">
        <v>1279.25</v>
      </c>
      <c r="G52" s="134"/>
      <c r="H52" s="134"/>
    </row>
    <row r="53" spans="1:8" s="16" customFormat="1" x14ac:dyDescent="0.2">
      <c r="A53" s="141">
        <v>46</v>
      </c>
      <c r="B53" s="42">
        <v>44544</v>
      </c>
      <c r="C53" s="47">
        <v>2443</v>
      </c>
      <c r="D53" s="50" t="s">
        <v>158</v>
      </c>
      <c r="E53" s="51" t="s">
        <v>159</v>
      </c>
      <c r="F53" s="27">
        <v>605</v>
      </c>
    </row>
    <row r="54" spans="1:8" s="16" customFormat="1" x14ac:dyDescent="0.2">
      <c r="A54" s="141">
        <v>47</v>
      </c>
      <c r="B54" s="42">
        <v>44544</v>
      </c>
      <c r="C54" s="47">
        <v>2442</v>
      </c>
      <c r="D54" s="50" t="s">
        <v>158</v>
      </c>
      <c r="E54" s="51" t="s">
        <v>160</v>
      </c>
      <c r="F54" s="27">
        <v>14000</v>
      </c>
    </row>
    <row r="55" spans="1:8" s="16" customFormat="1" x14ac:dyDescent="0.2">
      <c r="A55" s="141">
        <v>48</v>
      </c>
      <c r="B55" s="42">
        <v>44544</v>
      </c>
      <c r="C55" s="47">
        <v>2444</v>
      </c>
      <c r="D55" s="50" t="s">
        <v>107</v>
      </c>
      <c r="E55" s="51" t="s">
        <v>161</v>
      </c>
      <c r="F55" s="27">
        <v>1373.18</v>
      </c>
    </row>
    <row r="56" spans="1:8" s="16" customFormat="1" x14ac:dyDescent="0.2">
      <c r="A56" s="141">
        <v>49</v>
      </c>
      <c r="B56" s="42">
        <v>44545</v>
      </c>
      <c r="C56" s="47">
        <v>286</v>
      </c>
      <c r="D56" s="50" t="s">
        <v>115</v>
      </c>
      <c r="E56" s="51" t="s">
        <v>164</v>
      </c>
      <c r="F56" s="27">
        <v>-1239</v>
      </c>
    </row>
    <row r="57" spans="1:8" s="16" customFormat="1" x14ac:dyDescent="0.2">
      <c r="A57" s="141">
        <v>50</v>
      </c>
      <c r="B57" s="42">
        <v>44545</v>
      </c>
      <c r="C57" s="47">
        <v>2452</v>
      </c>
      <c r="D57" s="50" t="s">
        <v>165</v>
      </c>
      <c r="E57" s="51" t="s">
        <v>166</v>
      </c>
      <c r="F57" s="27">
        <v>785.4</v>
      </c>
    </row>
    <row r="58" spans="1:8" s="16" customFormat="1" x14ac:dyDescent="0.2">
      <c r="A58" s="141">
        <v>51</v>
      </c>
      <c r="B58" s="42">
        <v>44545</v>
      </c>
      <c r="C58" s="47">
        <v>2453</v>
      </c>
      <c r="D58" s="50" t="s">
        <v>167</v>
      </c>
      <c r="E58" s="51" t="s">
        <v>168</v>
      </c>
      <c r="F58" s="27">
        <v>1249.5</v>
      </c>
    </row>
    <row r="59" spans="1:8" s="16" customFormat="1" x14ac:dyDescent="0.2">
      <c r="A59" s="141">
        <v>52</v>
      </c>
      <c r="B59" s="42">
        <v>44545</v>
      </c>
      <c r="C59" s="47">
        <v>2454</v>
      </c>
      <c r="D59" s="50" t="s">
        <v>110</v>
      </c>
      <c r="E59" s="51" t="s">
        <v>137</v>
      </c>
      <c r="F59" s="27">
        <v>7259</v>
      </c>
    </row>
    <row r="60" spans="1:8" s="16" customFormat="1" x14ac:dyDescent="0.2">
      <c r="A60" s="141">
        <v>53</v>
      </c>
      <c r="B60" s="42">
        <v>44546</v>
      </c>
      <c r="C60" s="47">
        <v>287</v>
      </c>
      <c r="D60" s="50" t="s">
        <v>115</v>
      </c>
      <c r="E60" s="51" t="s">
        <v>164</v>
      </c>
      <c r="F60" s="27">
        <v>-1101</v>
      </c>
    </row>
    <row r="61" spans="1:8" s="16" customFormat="1" x14ac:dyDescent="0.2">
      <c r="A61" s="141">
        <v>54</v>
      </c>
      <c r="B61" s="42">
        <v>44546</v>
      </c>
      <c r="C61" s="47">
        <v>2464</v>
      </c>
      <c r="D61" s="50" t="s">
        <v>162</v>
      </c>
      <c r="E61" s="51" t="s">
        <v>169</v>
      </c>
      <c r="F61" s="27">
        <v>40245.800000000003</v>
      </c>
    </row>
    <row r="62" spans="1:8" s="16" customFormat="1" x14ac:dyDescent="0.2">
      <c r="A62" s="141">
        <v>55</v>
      </c>
      <c r="B62" s="42">
        <v>44546</v>
      </c>
      <c r="C62" s="47">
        <v>2465</v>
      </c>
      <c r="D62" s="50" t="s">
        <v>162</v>
      </c>
      <c r="E62" s="51" t="s">
        <v>163</v>
      </c>
      <c r="F62" s="27">
        <v>74934.3</v>
      </c>
    </row>
    <row r="63" spans="1:8" s="16" customFormat="1" x14ac:dyDescent="0.2">
      <c r="A63" s="141">
        <v>56</v>
      </c>
      <c r="B63" s="42">
        <v>44546</v>
      </c>
      <c r="C63" s="47">
        <v>2466</v>
      </c>
      <c r="D63" s="50" t="s">
        <v>170</v>
      </c>
      <c r="E63" s="51" t="s">
        <v>171</v>
      </c>
      <c r="F63" s="27">
        <v>1154.3</v>
      </c>
    </row>
    <row r="64" spans="1:8" s="16" customFormat="1" x14ac:dyDescent="0.2">
      <c r="A64" s="141">
        <v>57</v>
      </c>
      <c r="B64" s="42">
        <v>44546</v>
      </c>
      <c r="C64" s="47">
        <v>2467</v>
      </c>
      <c r="D64" s="50" t="s">
        <v>100</v>
      </c>
      <c r="E64" s="51" t="s">
        <v>172</v>
      </c>
      <c r="F64" s="27">
        <v>4500</v>
      </c>
    </row>
    <row r="65" spans="1:6" s="16" customFormat="1" x14ac:dyDescent="0.2">
      <c r="A65" s="141">
        <v>58</v>
      </c>
      <c r="B65" s="42">
        <v>44546</v>
      </c>
      <c r="C65" s="47">
        <v>2468</v>
      </c>
      <c r="D65" s="50" t="s">
        <v>173</v>
      </c>
      <c r="E65" s="51" t="s">
        <v>174</v>
      </c>
      <c r="F65" s="27">
        <v>5950</v>
      </c>
    </row>
    <row r="66" spans="1:6" s="16" customFormat="1" x14ac:dyDescent="0.2">
      <c r="A66" s="141">
        <v>59</v>
      </c>
      <c r="B66" s="42">
        <v>44547</v>
      </c>
      <c r="C66" s="47">
        <v>2474</v>
      </c>
      <c r="D66" s="50" t="s">
        <v>175</v>
      </c>
      <c r="E66" s="51" t="s">
        <v>176</v>
      </c>
      <c r="F66" s="27">
        <v>1502.61</v>
      </c>
    </row>
    <row r="67" spans="1:6" s="16" customFormat="1" x14ac:dyDescent="0.2">
      <c r="A67" s="141">
        <v>60</v>
      </c>
      <c r="B67" s="42">
        <v>44550</v>
      </c>
      <c r="C67" s="47">
        <v>55</v>
      </c>
      <c r="D67" s="50" t="s">
        <v>115</v>
      </c>
      <c r="E67" s="51" t="s">
        <v>116</v>
      </c>
      <c r="F67" s="27">
        <v>1190</v>
      </c>
    </row>
    <row r="68" spans="1:6" s="16" customFormat="1" x14ac:dyDescent="0.2">
      <c r="A68" s="141">
        <v>61</v>
      </c>
      <c r="B68" s="42">
        <v>44550</v>
      </c>
      <c r="C68" s="47">
        <v>2481</v>
      </c>
      <c r="D68" s="50" t="s">
        <v>181</v>
      </c>
      <c r="E68" s="51" t="s">
        <v>182</v>
      </c>
      <c r="F68" s="27">
        <v>916.3</v>
      </c>
    </row>
    <row r="69" spans="1:6" s="16" customFormat="1" x14ac:dyDescent="0.2">
      <c r="A69" s="141">
        <v>62</v>
      </c>
      <c r="B69" s="42">
        <v>44550</v>
      </c>
      <c r="C69" s="47">
        <v>2482</v>
      </c>
      <c r="D69" s="50" t="s">
        <v>98</v>
      </c>
      <c r="E69" s="51" t="s">
        <v>183</v>
      </c>
      <c r="F69" s="27">
        <v>7616</v>
      </c>
    </row>
    <row r="70" spans="1:6" s="16" customFormat="1" x14ac:dyDescent="0.2">
      <c r="A70" s="141">
        <v>63</v>
      </c>
      <c r="B70" s="42">
        <v>44550</v>
      </c>
      <c r="C70" s="47">
        <v>2483</v>
      </c>
      <c r="D70" s="50" t="s">
        <v>184</v>
      </c>
      <c r="E70" s="51" t="s">
        <v>185</v>
      </c>
      <c r="F70" s="27">
        <v>1282.3599999999999</v>
      </c>
    </row>
    <row r="71" spans="1:6" s="16" customFormat="1" x14ac:dyDescent="0.2">
      <c r="A71" s="141">
        <v>64</v>
      </c>
      <c r="B71" s="42">
        <v>44550</v>
      </c>
      <c r="C71" s="47">
        <v>2484</v>
      </c>
      <c r="D71" s="50" t="s">
        <v>184</v>
      </c>
      <c r="E71" s="51" t="s">
        <v>185</v>
      </c>
      <c r="F71" s="27">
        <v>1792.54</v>
      </c>
    </row>
    <row r="72" spans="1:6" s="16" customFormat="1" x14ac:dyDescent="0.2">
      <c r="A72" s="141">
        <v>65</v>
      </c>
      <c r="B72" s="42">
        <v>44550</v>
      </c>
      <c r="C72" s="47">
        <v>2485</v>
      </c>
      <c r="D72" s="50" t="s">
        <v>184</v>
      </c>
      <c r="E72" s="51" t="s">
        <v>185</v>
      </c>
      <c r="F72" s="27">
        <v>1792.54</v>
      </c>
    </row>
    <row r="73" spans="1:6" s="16" customFormat="1" x14ac:dyDescent="0.2">
      <c r="A73" s="141">
        <v>66</v>
      </c>
      <c r="B73" s="42">
        <v>44550</v>
      </c>
      <c r="C73" s="47">
        <v>2486</v>
      </c>
      <c r="D73" s="50" t="s">
        <v>184</v>
      </c>
      <c r="E73" s="51" t="s">
        <v>185</v>
      </c>
      <c r="F73" s="27">
        <v>1427.14</v>
      </c>
    </row>
    <row r="74" spans="1:6" s="16" customFormat="1" x14ac:dyDescent="0.2">
      <c r="A74" s="141">
        <v>67</v>
      </c>
      <c r="B74" s="42">
        <v>44550</v>
      </c>
      <c r="C74" s="47">
        <v>2487</v>
      </c>
      <c r="D74" s="50" t="s">
        <v>184</v>
      </c>
      <c r="E74" s="51" t="s">
        <v>185</v>
      </c>
      <c r="F74" s="27">
        <v>114.91</v>
      </c>
    </row>
    <row r="75" spans="1:6" s="16" customFormat="1" x14ac:dyDescent="0.2">
      <c r="A75" s="141">
        <v>68</v>
      </c>
      <c r="B75" s="42">
        <v>44550</v>
      </c>
      <c r="C75" s="47">
        <v>2488</v>
      </c>
      <c r="D75" s="50" t="s">
        <v>184</v>
      </c>
      <c r="E75" s="51" t="s">
        <v>185</v>
      </c>
      <c r="F75" s="27">
        <v>114.91</v>
      </c>
    </row>
    <row r="76" spans="1:6" s="16" customFormat="1" x14ac:dyDescent="0.2">
      <c r="A76" s="141">
        <v>69</v>
      </c>
      <c r="B76" s="42">
        <v>44550</v>
      </c>
      <c r="C76" s="47">
        <v>2489</v>
      </c>
      <c r="D76" s="50" t="s">
        <v>186</v>
      </c>
      <c r="E76" s="51" t="s">
        <v>187</v>
      </c>
      <c r="F76" s="27">
        <v>22610</v>
      </c>
    </row>
    <row r="77" spans="1:6" s="16" customFormat="1" x14ac:dyDescent="0.2">
      <c r="A77" s="141">
        <v>70</v>
      </c>
      <c r="B77" s="42">
        <v>44550</v>
      </c>
      <c r="C77" s="47">
        <v>2490</v>
      </c>
      <c r="D77" s="50" t="s">
        <v>186</v>
      </c>
      <c r="E77" s="51" t="s">
        <v>188</v>
      </c>
      <c r="F77" s="27">
        <v>47600</v>
      </c>
    </row>
    <row r="78" spans="1:6" s="16" customFormat="1" x14ac:dyDescent="0.2">
      <c r="A78" s="141">
        <v>71</v>
      </c>
      <c r="B78" s="42">
        <v>44550</v>
      </c>
      <c r="C78" s="47">
        <v>2491</v>
      </c>
      <c r="D78" s="50" t="s">
        <v>94</v>
      </c>
      <c r="E78" s="51" t="s">
        <v>95</v>
      </c>
      <c r="F78" s="27">
        <v>1606.5</v>
      </c>
    </row>
    <row r="79" spans="1:6" s="16" customFormat="1" x14ac:dyDescent="0.2">
      <c r="A79" s="141">
        <v>72</v>
      </c>
      <c r="B79" s="42">
        <v>44551</v>
      </c>
      <c r="C79" s="47">
        <v>56</v>
      </c>
      <c r="D79" s="50" t="s">
        <v>115</v>
      </c>
      <c r="E79" s="51" t="s">
        <v>116</v>
      </c>
      <c r="F79" s="27">
        <v>173.6</v>
      </c>
    </row>
    <row r="80" spans="1:6" s="16" customFormat="1" x14ac:dyDescent="0.2">
      <c r="A80" s="141">
        <v>73</v>
      </c>
      <c r="B80" s="42">
        <v>44551</v>
      </c>
      <c r="C80" s="47">
        <v>2492</v>
      </c>
      <c r="D80" s="50" t="s">
        <v>186</v>
      </c>
      <c r="E80" s="51" t="s">
        <v>189</v>
      </c>
      <c r="F80" s="27">
        <v>327.25</v>
      </c>
    </row>
    <row r="81" spans="1:6" s="16" customFormat="1" x14ac:dyDescent="0.2">
      <c r="A81" s="141">
        <v>74</v>
      </c>
      <c r="B81" s="42">
        <v>44551</v>
      </c>
      <c r="C81" s="47">
        <v>2493</v>
      </c>
      <c r="D81" s="50" t="s">
        <v>113</v>
      </c>
      <c r="E81" s="51" t="s">
        <v>114</v>
      </c>
      <c r="F81" s="27">
        <v>4269.72</v>
      </c>
    </row>
    <row r="82" spans="1:6" s="16" customFormat="1" x14ac:dyDescent="0.2">
      <c r="A82" s="141">
        <v>75</v>
      </c>
      <c r="B82" s="42">
        <v>44551</v>
      </c>
      <c r="C82" s="47">
        <v>2494</v>
      </c>
      <c r="D82" s="50" t="s">
        <v>190</v>
      </c>
      <c r="E82" s="51" t="s">
        <v>191</v>
      </c>
      <c r="F82" s="27">
        <v>3153.5</v>
      </c>
    </row>
    <row r="83" spans="1:6" s="16" customFormat="1" x14ac:dyDescent="0.2">
      <c r="A83" s="141">
        <v>76</v>
      </c>
      <c r="B83" s="42">
        <v>44551</v>
      </c>
      <c r="C83" s="47">
        <v>2495</v>
      </c>
      <c r="D83" s="50" t="s">
        <v>190</v>
      </c>
      <c r="E83" s="51" t="s">
        <v>192</v>
      </c>
      <c r="F83" s="27">
        <v>4581.5</v>
      </c>
    </row>
    <row r="84" spans="1:6" s="16" customFormat="1" x14ac:dyDescent="0.2">
      <c r="A84" s="141">
        <v>77</v>
      </c>
      <c r="B84" s="42">
        <v>44551</v>
      </c>
      <c r="C84" s="47">
        <v>2498</v>
      </c>
      <c r="D84" s="50" t="s">
        <v>193</v>
      </c>
      <c r="E84" s="51" t="s">
        <v>194</v>
      </c>
      <c r="F84" s="27">
        <v>1160.49</v>
      </c>
    </row>
    <row r="85" spans="1:6" s="16" customFormat="1" x14ac:dyDescent="0.2">
      <c r="A85" s="141">
        <v>78</v>
      </c>
      <c r="B85" s="42">
        <v>44551</v>
      </c>
      <c r="C85" s="47">
        <v>2500</v>
      </c>
      <c r="D85" s="50" t="s">
        <v>195</v>
      </c>
      <c r="E85" s="51" t="s">
        <v>196</v>
      </c>
      <c r="F85" s="27">
        <v>1791.94</v>
      </c>
    </row>
    <row r="86" spans="1:6" s="16" customFormat="1" x14ac:dyDescent="0.2">
      <c r="A86" s="141">
        <v>79</v>
      </c>
      <c r="B86" s="42">
        <v>44551</v>
      </c>
      <c r="C86" s="47">
        <v>2501</v>
      </c>
      <c r="D86" s="50" t="s">
        <v>197</v>
      </c>
      <c r="E86" s="51" t="s">
        <v>198</v>
      </c>
      <c r="F86" s="27">
        <v>56882</v>
      </c>
    </row>
    <row r="87" spans="1:6" s="16" customFormat="1" x14ac:dyDescent="0.2">
      <c r="A87" s="141">
        <v>80</v>
      </c>
      <c r="B87" s="42">
        <v>44551</v>
      </c>
      <c r="C87" s="47">
        <v>2502</v>
      </c>
      <c r="D87" s="50" t="s">
        <v>199</v>
      </c>
      <c r="E87" s="51" t="s">
        <v>201</v>
      </c>
      <c r="F87" s="27">
        <v>20673.080000000002</v>
      </c>
    </row>
    <row r="88" spans="1:6" s="16" customFormat="1" x14ac:dyDescent="0.2">
      <c r="A88" s="141">
        <v>81</v>
      </c>
      <c r="B88" s="42">
        <v>44551</v>
      </c>
      <c r="C88" s="47">
        <v>2503</v>
      </c>
      <c r="D88" s="50" t="s">
        <v>199</v>
      </c>
      <c r="E88" s="51" t="s">
        <v>200</v>
      </c>
      <c r="F88" s="27">
        <v>2430.5500000000002</v>
      </c>
    </row>
    <row r="89" spans="1:6" s="16" customFormat="1" x14ac:dyDescent="0.2">
      <c r="A89" s="141">
        <v>82</v>
      </c>
      <c r="B89" s="42">
        <v>44551</v>
      </c>
      <c r="C89" s="47">
        <v>2504</v>
      </c>
      <c r="D89" s="50" t="s">
        <v>202</v>
      </c>
      <c r="E89" s="51" t="s">
        <v>91</v>
      </c>
      <c r="F89" s="27">
        <v>8328.81</v>
      </c>
    </row>
    <row r="90" spans="1:6" s="16" customFormat="1" x14ac:dyDescent="0.2">
      <c r="A90" s="141">
        <v>83</v>
      </c>
      <c r="B90" s="42">
        <v>44553</v>
      </c>
      <c r="C90" s="47">
        <v>2508</v>
      </c>
      <c r="D90" s="50" t="s">
        <v>203</v>
      </c>
      <c r="E90" s="51" t="s">
        <v>204</v>
      </c>
      <c r="F90" s="27">
        <v>1604.95</v>
      </c>
    </row>
    <row r="91" spans="1:6" s="16" customFormat="1" x14ac:dyDescent="0.2">
      <c r="A91" s="141">
        <v>84</v>
      </c>
      <c r="B91" s="42">
        <v>44553</v>
      </c>
      <c r="C91" s="47">
        <v>2509</v>
      </c>
      <c r="D91" s="50" t="s">
        <v>100</v>
      </c>
      <c r="E91" s="51" t="s">
        <v>205</v>
      </c>
      <c r="F91" s="27">
        <v>2500</v>
      </c>
    </row>
    <row r="92" spans="1:6" s="16" customFormat="1" x14ac:dyDescent="0.2">
      <c r="A92" s="141">
        <v>85</v>
      </c>
      <c r="B92" s="42">
        <v>44553</v>
      </c>
      <c r="C92" s="47">
        <v>2510</v>
      </c>
      <c r="D92" s="50" t="s">
        <v>100</v>
      </c>
      <c r="E92" s="51" t="s">
        <v>205</v>
      </c>
      <c r="F92" s="27">
        <v>2500</v>
      </c>
    </row>
    <row r="93" spans="1:6" s="16" customFormat="1" x14ac:dyDescent="0.2">
      <c r="A93" s="141">
        <v>86</v>
      </c>
      <c r="B93" s="42">
        <v>44553</v>
      </c>
      <c r="C93" s="47">
        <v>2511</v>
      </c>
      <c r="D93" s="50" t="s">
        <v>100</v>
      </c>
      <c r="E93" s="51" t="s">
        <v>205</v>
      </c>
      <c r="F93" s="27">
        <v>2250</v>
      </c>
    </row>
    <row r="94" spans="1:6" s="16" customFormat="1" x14ac:dyDescent="0.2">
      <c r="A94" s="141">
        <v>87</v>
      </c>
      <c r="B94" s="42">
        <v>44553</v>
      </c>
      <c r="C94" s="47">
        <v>2512</v>
      </c>
      <c r="D94" s="50" t="s">
        <v>206</v>
      </c>
      <c r="E94" s="51" t="s">
        <v>207</v>
      </c>
      <c r="F94" s="27">
        <v>1849.9</v>
      </c>
    </row>
    <row r="95" spans="1:6" s="16" customFormat="1" x14ac:dyDescent="0.2">
      <c r="A95" s="141">
        <v>88</v>
      </c>
      <c r="B95" s="42">
        <v>44553</v>
      </c>
      <c r="C95" s="47">
        <v>2513</v>
      </c>
      <c r="D95" s="50" t="s">
        <v>208</v>
      </c>
      <c r="E95" s="51" t="s">
        <v>209</v>
      </c>
      <c r="F95" s="27">
        <v>15068.83</v>
      </c>
    </row>
    <row r="96" spans="1:6" s="16" customFormat="1" x14ac:dyDescent="0.2">
      <c r="A96" s="141">
        <v>89</v>
      </c>
      <c r="B96" s="42">
        <v>44553</v>
      </c>
      <c r="C96" s="47">
        <v>2514</v>
      </c>
      <c r="D96" s="50" t="s">
        <v>208</v>
      </c>
      <c r="E96" s="51" t="s">
        <v>209</v>
      </c>
      <c r="F96" s="27">
        <v>7639.74</v>
      </c>
    </row>
    <row r="97" spans="1:11" s="16" customFormat="1" x14ac:dyDescent="0.2">
      <c r="A97" s="141">
        <v>90</v>
      </c>
      <c r="B97" s="42">
        <v>44553</v>
      </c>
      <c r="C97" s="47">
        <v>2515</v>
      </c>
      <c r="D97" s="50" t="s">
        <v>206</v>
      </c>
      <c r="E97" s="51" t="s">
        <v>210</v>
      </c>
      <c r="F97" s="27">
        <v>352</v>
      </c>
    </row>
    <row r="98" spans="1:11" s="16" customFormat="1" x14ac:dyDescent="0.2">
      <c r="A98" s="141">
        <v>91</v>
      </c>
      <c r="B98" s="42">
        <v>44558</v>
      </c>
      <c r="C98" s="47">
        <v>295</v>
      </c>
      <c r="D98" s="50" t="s">
        <v>115</v>
      </c>
      <c r="E98" s="51" t="s">
        <v>164</v>
      </c>
      <c r="F98" s="27">
        <v>-20</v>
      </c>
    </row>
    <row r="99" spans="1:11" s="16" customFormat="1" x14ac:dyDescent="0.2">
      <c r="A99" s="141">
        <v>92</v>
      </c>
      <c r="B99" s="42">
        <v>44558</v>
      </c>
      <c r="C99" s="47">
        <v>2522</v>
      </c>
      <c r="D99" s="50" t="s">
        <v>213</v>
      </c>
      <c r="E99" s="51" t="s">
        <v>214</v>
      </c>
      <c r="F99" s="27">
        <v>523.6</v>
      </c>
    </row>
    <row r="100" spans="1:11" s="16" customFormat="1" x14ac:dyDescent="0.2">
      <c r="A100" s="141">
        <v>93</v>
      </c>
      <c r="B100" s="42">
        <v>44558</v>
      </c>
      <c r="C100" s="47">
        <v>2523</v>
      </c>
      <c r="D100" s="50" t="s">
        <v>167</v>
      </c>
      <c r="E100" s="51" t="s">
        <v>168</v>
      </c>
      <c r="F100" s="27">
        <v>1249.5</v>
      </c>
    </row>
    <row r="101" spans="1:11" s="16" customFormat="1" x14ac:dyDescent="0.2">
      <c r="A101" s="141">
        <v>94</v>
      </c>
      <c r="B101" s="42">
        <v>44558</v>
      </c>
      <c r="C101" s="47">
        <v>2524</v>
      </c>
      <c r="D101" s="50" t="s">
        <v>167</v>
      </c>
      <c r="E101" s="51" t="s">
        <v>168</v>
      </c>
      <c r="F101" s="27">
        <v>1249.5</v>
      </c>
    </row>
    <row r="102" spans="1:11" s="16" customFormat="1" x14ac:dyDescent="0.2">
      <c r="A102" s="141">
        <v>95</v>
      </c>
      <c r="B102" s="42">
        <v>44558</v>
      </c>
      <c r="C102" s="47">
        <v>2525</v>
      </c>
      <c r="D102" s="50" t="s">
        <v>113</v>
      </c>
      <c r="E102" s="51" t="s">
        <v>114</v>
      </c>
      <c r="F102" s="27">
        <v>4269.72</v>
      </c>
    </row>
    <row r="103" spans="1:11" s="16" customFormat="1" x14ac:dyDescent="0.2">
      <c r="A103" s="141">
        <v>96</v>
      </c>
      <c r="B103" s="42">
        <v>44558</v>
      </c>
      <c r="C103" s="47">
        <v>2526</v>
      </c>
      <c r="D103" s="50" t="s">
        <v>215</v>
      </c>
      <c r="E103" s="51" t="s">
        <v>216</v>
      </c>
      <c r="F103" s="27">
        <v>19650.34</v>
      </c>
    </row>
    <row r="104" spans="1:11" s="16" customFormat="1" x14ac:dyDescent="0.2">
      <c r="A104" s="141">
        <v>97</v>
      </c>
      <c r="B104" s="42">
        <v>44558</v>
      </c>
      <c r="C104" s="47">
        <v>2527</v>
      </c>
      <c r="D104" s="50" t="s">
        <v>215</v>
      </c>
      <c r="E104" s="51" t="s">
        <v>216</v>
      </c>
      <c r="F104" s="27">
        <v>16160.43</v>
      </c>
    </row>
    <row r="105" spans="1:11" s="16" customFormat="1" x14ac:dyDescent="0.2">
      <c r="A105" s="141">
        <v>98</v>
      </c>
      <c r="B105" s="42">
        <v>44558</v>
      </c>
      <c r="C105" s="47">
        <v>2528</v>
      </c>
      <c r="D105" s="50" t="s">
        <v>217</v>
      </c>
      <c r="E105" s="51" t="s">
        <v>218</v>
      </c>
      <c r="F105" s="27">
        <v>234.57</v>
      </c>
    </row>
    <row r="106" spans="1:11" s="16" customFormat="1" x14ac:dyDescent="0.2">
      <c r="A106" s="141">
        <v>99</v>
      </c>
      <c r="B106" s="42">
        <v>44558</v>
      </c>
      <c r="C106" s="47">
        <v>2529</v>
      </c>
      <c r="D106" s="50" t="s">
        <v>156</v>
      </c>
      <c r="E106" s="51" t="s">
        <v>219</v>
      </c>
      <c r="F106" s="27">
        <v>318.92</v>
      </c>
    </row>
    <row r="107" spans="1:11" x14ac:dyDescent="0.2">
      <c r="A107" s="141">
        <v>100</v>
      </c>
      <c r="B107" s="42">
        <v>44559</v>
      </c>
      <c r="C107" s="47">
        <v>2530</v>
      </c>
      <c r="D107" s="50" t="s">
        <v>208</v>
      </c>
      <c r="E107" s="51" t="s">
        <v>209</v>
      </c>
      <c r="F107" s="27">
        <v>3372.79</v>
      </c>
    </row>
    <row r="108" spans="1:11" x14ac:dyDescent="0.2">
      <c r="A108" s="141">
        <v>101</v>
      </c>
      <c r="B108" s="42">
        <v>44561</v>
      </c>
      <c r="C108" s="47"/>
      <c r="D108" s="50" t="s">
        <v>80</v>
      </c>
      <c r="E108" s="51" t="s">
        <v>80</v>
      </c>
      <c r="F108" s="27">
        <v>-401.8</v>
      </c>
      <c r="H108" s="131"/>
      <c r="I108" s="132"/>
      <c r="J108" s="133"/>
      <c r="K108" s="133"/>
    </row>
    <row r="109" spans="1:11" x14ac:dyDescent="0.2">
      <c r="A109" s="141">
        <v>102</v>
      </c>
      <c r="B109" s="42">
        <v>44561</v>
      </c>
      <c r="C109" s="47"/>
      <c r="D109" s="50" t="s">
        <v>78</v>
      </c>
      <c r="E109" s="51" t="s">
        <v>79</v>
      </c>
      <c r="F109" s="27">
        <v>4499.42</v>
      </c>
      <c r="G109" s="166"/>
      <c r="H109" s="167"/>
      <c r="I109" s="168"/>
      <c r="J109" s="133"/>
      <c r="K109" s="133"/>
    </row>
    <row r="110" spans="1:11" x14ac:dyDescent="0.2">
      <c r="A110" s="141">
        <v>103</v>
      </c>
      <c r="B110" s="42">
        <v>44561</v>
      </c>
      <c r="C110" s="47"/>
      <c r="D110" s="50" t="s">
        <v>77</v>
      </c>
      <c r="E110" s="51" t="s">
        <v>77</v>
      </c>
      <c r="F110" s="27">
        <v>1844.16</v>
      </c>
      <c r="G110" s="166"/>
      <c r="H110" s="168"/>
      <c r="I110" s="168"/>
    </row>
    <row r="111" spans="1:11" ht="15" thickBot="1" x14ac:dyDescent="0.25">
      <c r="A111" s="169" t="s">
        <v>85</v>
      </c>
      <c r="B111" s="170"/>
      <c r="C111" s="170"/>
      <c r="D111" s="170"/>
      <c r="E111" s="170"/>
      <c r="F111" s="13">
        <f>SUM(F8:F110)</f>
        <v>719131.50999999978</v>
      </c>
    </row>
    <row r="113" spans="6:6" x14ac:dyDescent="0.2">
      <c r="F113" s="14"/>
    </row>
    <row r="114" spans="6:6" x14ac:dyDescent="0.2">
      <c r="F114" s="14"/>
    </row>
    <row r="115" spans="6:6" x14ac:dyDescent="0.2">
      <c r="F115" s="14"/>
    </row>
    <row r="116" spans="6:6" x14ac:dyDescent="0.2">
      <c r="F116" s="15"/>
    </row>
    <row r="117" spans="6:6" x14ac:dyDescent="0.2">
      <c r="F117" s="14"/>
    </row>
  </sheetData>
  <sheetProtection password="CC71" sheet="1" objects="1" scenarios="1"/>
  <mergeCells count="2">
    <mergeCell ref="A111:E111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7" sqref="D27"/>
    </sheetView>
  </sheetViews>
  <sheetFormatPr defaultRowHeight="12.75" x14ac:dyDescent="0.2"/>
  <cols>
    <col min="1" max="1" width="10.28515625" style="9" customWidth="1"/>
    <col min="2" max="2" width="13.85546875" style="9" customWidth="1"/>
    <col min="3" max="3" width="30.28515625" style="9" customWidth="1"/>
    <col min="4" max="4" width="31.28515625" style="9" bestFit="1" customWidth="1"/>
    <col min="5" max="5" width="14.7109375" style="9" customWidth="1"/>
    <col min="6" max="16384" width="9.140625" style="9"/>
  </cols>
  <sheetData>
    <row r="1" spans="1:5" x14ac:dyDescent="0.2">
      <c r="A1" s="1" t="s">
        <v>4</v>
      </c>
      <c r="B1" s="1"/>
      <c r="C1" s="1"/>
      <c r="D1" s="7"/>
      <c r="E1" s="7"/>
    </row>
    <row r="3" spans="1:5" x14ac:dyDescent="0.2">
      <c r="A3" s="1" t="s">
        <v>18</v>
      </c>
      <c r="D3" s="7"/>
      <c r="E3" s="7"/>
    </row>
    <row r="4" spans="1:5" x14ac:dyDescent="0.2">
      <c r="A4" s="7"/>
      <c r="B4" s="1"/>
      <c r="C4" s="1"/>
      <c r="D4" s="7"/>
      <c r="E4" s="7"/>
    </row>
    <row r="5" spans="1:5" x14ac:dyDescent="0.2">
      <c r="A5" s="4" t="s">
        <v>5</v>
      </c>
      <c r="B5" s="1" t="s">
        <v>86</v>
      </c>
      <c r="C5" s="1"/>
      <c r="D5" s="7"/>
      <c r="E5" s="7"/>
    </row>
    <row r="6" spans="1:5" ht="13.5" thickBot="1" x14ac:dyDescent="0.25">
      <c r="A6" s="7"/>
      <c r="B6" s="7"/>
      <c r="C6" s="7"/>
      <c r="D6" s="7"/>
      <c r="E6" s="7"/>
    </row>
    <row r="7" spans="1:5" x14ac:dyDescent="0.2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ht="25.5" x14ac:dyDescent="0.2">
      <c r="A8" s="159">
        <v>44545</v>
      </c>
      <c r="B8" s="160">
        <v>2455</v>
      </c>
      <c r="C8" s="163" t="s">
        <v>162</v>
      </c>
      <c r="D8" s="164" t="s">
        <v>163</v>
      </c>
      <c r="E8" s="156">
        <v>29738.1</v>
      </c>
    </row>
    <row r="9" spans="1:5" ht="25.5" x14ac:dyDescent="0.2">
      <c r="A9" s="159">
        <v>44550</v>
      </c>
      <c r="B9" s="160">
        <v>2479</v>
      </c>
      <c r="C9" s="163" t="s">
        <v>110</v>
      </c>
      <c r="D9" s="163" t="s">
        <v>180</v>
      </c>
      <c r="E9" s="156">
        <v>17790.5</v>
      </c>
    </row>
    <row r="10" spans="1:5" x14ac:dyDescent="0.2">
      <c r="A10" s="162">
        <v>44553</v>
      </c>
      <c r="B10" s="161">
        <v>2516</v>
      </c>
      <c r="C10" s="165" t="s">
        <v>110</v>
      </c>
      <c r="D10" s="165" t="s">
        <v>211</v>
      </c>
      <c r="E10" s="157">
        <v>105630.35</v>
      </c>
    </row>
    <row r="11" spans="1:5" ht="13.5" thickBot="1" x14ac:dyDescent="0.25">
      <c r="A11" s="169" t="s">
        <v>87</v>
      </c>
      <c r="B11" s="170"/>
      <c r="C11" s="170"/>
      <c r="D11" s="8"/>
      <c r="E11" s="155">
        <f>SUM(E8:E10)</f>
        <v>153158.95000000001</v>
      </c>
    </row>
    <row r="19" spans="1:1" ht="15" x14ac:dyDescent="0.2">
      <c r="A19" s="10"/>
    </row>
    <row r="20" spans="1:1" ht="15" x14ac:dyDescent="0.2">
      <c r="A20" s="10"/>
    </row>
    <row r="21" spans="1:1" ht="15" x14ac:dyDescent="0.2">
      <c r="A21" s="10"/>
    </row>
    <row r="22" spans="1:1" ht="15" x14ac:dyDescent="0.2">
      <c r="A22" s="10"/>
    </row>
  </sheetData>
  <sheetProtection password="CC71" sheet="1" objects="1" scenarios="1"/>
  <mergeCells count="1">
    <mergeCell ref="A11:C11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16" workbookViewId="0">
      <selection activeCell="D48" sqref="D48"/>
    </sheetView>
  </sheetViews>
  <sheetFormatPr defaultRowHeight="14.25" x14ac:dyDescent="0.2"/>
  <cols>
    <col min="1" max="1" width="15.5703125" style="11" customWidth="1"/>
    <col min="2" max="2" width="10.7109375" style="11" customWidth="1"/>
    <col min="3" max="3" width="4.85546875" style="11" bestFit="1" customWidth="1"/>
    <col min="4" max="4" width="11.7109375" style="11" bestFit="1" customWidth="1"/>
    <col min="5" max="5" width="13.28515625" style="11" customWidth="1"/>
    <col min="6" max="6" width="26" style="11" bestFit="1" customWidth="1"/>
    <col min="7" max="7" width="9.140625" style="11"/>
    <col min="8" max="8" width="10.7109375" style="11" bestFit="1" customWidth="1"/>
    <col min="9" max="9" width="12.28515625" style="11" bestFit="1" customWidth="1"/>
    <col min="10" max="10" width="10.140625" style="11" bestFit="1" customWidth="1"/>
    <col min="11" max="16384" width="9.140625" style="11"/>
  </cols>
  <sheetData>
    <row r="1" spans="1:15" x14ac:dyDescent="0.2">
      <c r="A1" s="1" t="s">
        <v>4</v>
      </c>
      <c r="B1" s="1"/>
      <c r="C1" s="7"/>
      <c r="D1" s="7"/>
      <c r="E1" s="7"/>
      <c r="F1" s="7"/>
    </row>
    <row r="3" spans="1:15" x14ac:dyDescent="0.2">
      <c r="A3" s="1" t="s">
        <v>70</v>
      </c>
      <c r="B3" s="7"/>
      <c r="C3" s="7"/>
      <c r="D3" s="7"/>
      <c r="F3" s="7"/>
    </row>
    <row r="4" spans="1:15" x14ac:dyDescent="0.2">
      <c r="A4" s="7"/>
      <c r="B4" s="1"/>
      <c r="C4" s="7"/>
      <c r="D4" s="7"/>
      <c r="E4" s="7"/>
      <c r="F4" s="7"/>
    </row>
    <row r="5" spans="1:15" x14ac:dyDescent="0.2">
      <c r="A5" s="171" t="s">
        <v>88</v>
      </c>
      <c r="B5" s="171"/>
      <c r="C5" s="171"/>
      <c r="F5" s="7"/>
    </row>
    <row r="6" spans="1:15" x14ac:dyDescent="0.2">
      <c r="A6" s="2"/>
      <c r="B6" s="7"/>
      <c r="C6" s="7"/>
      <c r="D6" s="7"/>
      <c r="E6" s="7"/>
      <c r="F6" s="7"/>
    </row>
    <row r="7" spans="1:15" ht="15" thickBot="1" x14ac:dyDescent="0.25">
      <c r="G7" s="14"/>
      <c r="H7" s="14"/>
      <c r="I7" s="14"/>
      <c r="J7" s="14"/>
      <c r="K7" s="14"/>
      <c r="L7" s="14"/>
      <c r="M7" s="14"/>
      <c r="N7" s="14"/>
      <c r="O7" s="14"/>
    </row>
    <row r="8" spans="1:15" x14ac:dyDescent="0.2">
      <c r="A8" s="52" t="s">
        <v>23</v>
      </c>
      <c r="B8" s="53" t="s">
        <v>6</v>
      </c>
      <c r="C8" s="53" t="s">
        <v>7</v>
      </c>
      <c r="D8" s="53" t="s">
        <v>8</v>
      </c>
      <c r="E8" s="54" t="s">
        <v>3</v>
      </c>
      <c r="F8" s="55" t="s">
        <v>29</v>
      </c>
      <c r="G8" s="14"/>
      <c r="H8" s="14"/>
      <c r="I8" s="14"/>
      <c r="J8" s="14"/>
      <c r="K8" s="14"/>
      <c r="L8" s="14"/>
      <c r="M8" s="14"/>
      <c r="N8" s="14"/>
      <c r="O8" s="14"/>
    </row>
    <row r="9" spans="1:15" ht="25.5" x14ac:dyDescent="0.2">
      <c r="A9" s="106" t="s">
        <v>53</v>
      </c>
      <c r="B9" s="75"/>
      <c r="C9" s="75"/>
      <c r="D9" s="76">
        <v>45427.07</v>
      </c>
      <c r="E9" s="77"/>
      <c r="F9" s="78"/>
      <c r="G9" s="14"/>
      <c r="H9" s="14"/>
      <c r="I9" s="14"/>
      <c r="J9" s="14"/>
      <c r="K9" s="14"/>
      <c r="L9" s="14"/>
      <c r="M9" s="14"/>
      <c r="N9" s="14"/>
      <c r="O9" s="14"/>
    </row>
    <row r="10" spans="1:15" ht="25.5" x14ac:dyDescent="0.2">
      <c r="A10" s="79" t="s">
        <v>55</v>
      </c>
      <c r="B10" s="75" t="s">
        <v>83</v>
      </c>
      <c r="C10" s="75">
        <v>9</v>
      </c>
      <c r="D10" s="80">
        <v>201</v>
      </c>
      <c r="E10" s="77" t="s">
        <v>23</v>
      </c>
      <c r="F10" s="84" t="s">
        <v>62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25.5" x14ac:dyDescent="0.2">
      <c r="A11" s="74" t="s">
        <v>23</v>
      </c>
      <c r="B11" s="75" t="s">
        <v>83</v>
      </c>
      <c r="C11" s="75">
        <v>9</v>
      </c>
      <c r="D11" s="80">
        <v>201</v>
      </c>
      <c r="E11" s="77" t="s">
        <v>23</v>
      </c>
      <c r="F11" s="84" t="s">
        <v>56</v>
      </c>
    </row>
    <row r="12" spans="1:15" ht="25.5" x14ac:dyDescent="0.2">
      <c r="A12" s="74" t="s">
        <v>23</v>
      </c>
      <c r="B12" s="75" t="s">
        <v>83</v>
      </c>
      <c r="C12" s="75">
        <v>9</v>
      </c>
      <c r="D12" s="80">
        <v>202</v>
      </c>
      <c r="E12" s="77" t="s">
        <v>23</v>
      </c>
      <c r="F12" s="84" t="s">
        <v>67</v>
      </c>
    </row>
    <row r="13" spans="1:15" ht="25.5" x14ac:dyDescent="0.2">
      <c r="A13" s="74" t="s">
        <v>23</v>
      </c>
      <c r="B13" s="75" t="s">
        <v>83</v>
      </c>
      <c r="C13" s="75">
        <v>9</v>
      </c>
      <c r="D13" s="80">
        <v>202</v>
      </c>
      <c r="E13" s="77" t="s">
        <v>23</v>
      </c>
      <c r="F13" s="84" t="s">
        <v>57</v>
      </c>
    </row>
    <row r="14" spans="1:15" ht="25.5" x14ac:dyDescent="0.2">
      <c r="A14" s="74" t="s">
        <v>23</v>
      </c>
      <c r="B14" s="75" t="s">
        <v>83</v>
      </c>
      <c r="C14" s="75">
        <v>9</v>
      </c>
      <c r="D14" s="80">
        <v>202</v>
      </c>
      <c r="E14" s="77" t="s">
        <v>23</v>
      </c>
      <c r="F14" s="84" t="s">
        <v>57</v>
      </c>
    </row>
    <row r="15" spans="1:15" ht="25.5" x14ac:dyDescent="0.2">
      <c r="A15" s="74" t="s">
        <v>23</v>
      </c>
      <c r="B15" s="75" t="s">
        <v>83</v>
      </c>
      <c r="C15" s="75">
        <v>9</v>
      </c>
      <c r="D15" s="80">
        <v>202</v>
      </c>
      <c r="E15" s="77" t="s">
        <v>23</v>
      </c>
      <c r="F15" s="84" t="s">
        <v>57</v>
      </c>
    </row>
    <row r="16" spans="1:15" x14ac:dyDescent="0.2">
      <c r="A16" s="74" t="s">
        <v>23</v>
      </c>
      <c r="B16" s="75" t="s">
        <v>83</v>
      </c>
      <c r="C16" s="75">
        <v>9</v>
      </c>
      <c r="D16" s="80">
        <v>135</v>
      </c>
      <c r="E16" s="77" t="s">
        <v>23</v>
      </c>
      <c r="F16" s="85" t="s">
        <v>58</v>
      </c>
    </row>
    <row r="17" spans="1:6" x14ac:dyDescent="0.2">
      <c r="A17" s="74" t="s">
        <v>23</v>
      </c>
      <c r="B17" s="75" t="s">
        <v>83</v>
      </c>
      <c r="C17" s="75">
        <v>9</v>
      </c>
      <c r="D17" s="80">
        <v>725</v>
      </c>
      <c r="E17" s="77" t="s">
        <v>23</v>
      </c>
      <c r="F17" s="85" t="s">
        <v>63</v>
      </c>
    </row>
    <row r="18" spans="1:6" x14ac:dyDescent="0.2">
      <c r="A18" s="74"/>
      <c r="B18" s="75" t="s">
        <v>83</v>
      </c>
      <c r="C18" s="75">
        <v>9</v>
      </c>
      <c r="D18" s="80">
        <v>-2837.66</v>
      </c>
      <c r="E18" s="77"/>
      <c r="F18" s="85" t="s">
        <v>117</v>
      </c>
    </row>
    <row r="19" spans="1:6" x14ac:dyDescent="0.2">
      <c r="A19" s="74"/>
      <c r="B19" s="75" t="s">
        <v>83</v>
      </c>
      <c r="C19" s="75">
        <v>9</v>
      </c>
      <c r="D19" s="80">
        <v>-256.69</v>
      </c>
      <c r="E19" s="77"/>
      <c r="F19" s="85" t="s">
        <v>117</v>
      </c>
    </row>
    <row r="20" spans="1:6" x14ac:dyDescent="0.2">
      <c r="A20" s="74"/>
      <c r="B20" s="75" t="s">
        <v>83</v>
      </c>
      <c r="C20" s="75">
        <v>9</v>
      </c>
      <c r="D20" s="80">
        <v>-290.02</v>
      </c>
      <c r="E20" s="77"/>
      <c r="F20" s="85" t="s">
        <v>117</v>
      </c>
    </row>
    <row r="21" spans="1:6" x14ac:dyDescent="0.2">
      <c r="A21" s="74"/>
      <c r="B21" s="75" t="s">
        <v>83</v>
      </c>
      <c r="C21" s="75">
        <v>15</v>
      </c>
      <c r="D21" s="80">
        <v>2157.3000000000002</v>
      </c>
      <c r="E21" s="77"/>
      <c r="F21" s="85" t="s">
        <v>117</v>
      </c>
    </row>
    <row r="22" spans="1:6" x14ac:dyDescent="0.2">
      <c r="A22" s="74"/>
      <c r="B22" s="75" t="s">
        <v>83</v>
      </c>
      <c r="C22" s="75">
        <v>15</v>
      </c>
      <c r="D22" s="80">
        <v>328.02</v>
      </c>
      <c r="E22" s="77"/>
      <c r="F22" s="85" t="s">
        <v>117</v>
      </c>
    </row>
    <row r="23" spans="1:6" x14ac:dyDescent="0.2">
      <c r="A23" s="79" t="s">
        <v>54</v>
      </c>
      <c r="B23" s="75" t="s">
        <v>23</v>
      </c>
      <c r="C23" s="75" t="s">
        <v>23</v>
      </c>
      <c r="D23" s="76">
        <f>SUM(D10:D22)</f>
        <v>1170.9500000000003</v>
      </c>
      <c r="E23" s="77" t="s">
        <v>23</v>
      </c>
      <c r="F23" s="86"/>
    </row>
    <row r="24" spans="1:6" x14ac:dyDescent="0.2">
      <c r="A24" s="74" t="s">
        <v>23</v>
      </c>
      <c r="B24" s="75" t="s">
        <v>23</v>
      </c>
      <c r="C24" s="75" t="s">
        <v>23</v>
      </c>
      <c r="D24" s="75" t="s">
        <v>23</v>
      </c>
      <c r="E24" s="77">
        <f>SUM(D9+D23)</f>
        <v>46598.02</v>
      </c>
      <c r="F24" s="86" t="s">
        <v>23</v>
      </c>
    </row>
    <row r="25" spans="1:6" ht="25.5" x14ac:dyDescent="0.2">
      <c r="A25" s="106" t="s">
        <v>59</v>
      </c>
      <c r="B25" s="75" t="s">
        <v>23</v>
      </c>
      <c r="C25" s="75" t="s">
        <v>23</v>
      </c>
      <c r="D25" s="76">
        <v>2226022.7000000002</v>
      </c>
      <c r="E25" s="77" t="s">
        <v>23</v>
      </c>
      <c r="F25" s="86" t="s">
        <v>23</v>
      </c>
    </row>
    <row r="26" spans="1:6" ht="25.5" x14ac:dyDescent="0.2">
      <c r="A26" s="79" t="s">
        <v>61</v>
      </c>
      <c r="B26" s="75" t="s">
        <v>83</v>
      </c>
      <c r="C26" s="75">
        <v>9</v>
      </c>
      <c r="D26" s="71">
        <v>9891</v>
      </c>
      <c r="E26" s="77" t="s">
        <v>23</v>
      </c>
      <c r="F26" s="81" t="s">
        <v>67</v>
      </c>
    </row>
    <row r="27" spans="1:6" ht="25.5" x14ac:dyDescent="0.2">
      <c r="A27" s="74" t="s">
        <v>23</v>
      </c>
      <c r="B27" s="75" t="s">
        <v>83</v>
      </c>
      <c r="C27" s="75">
        <v>9</v>
      </c>
      <c r="D27" s="71">
        <v>9891</v>
      </c>
      <c r="E27" s="77" t="s">
        <v>23</v>
      </c>
      <c r="F27" s="81" t="s">
        <v>56</v>
      </c>
    </row>
    <row r="28" spans="1:6" x14ac:dyDescent="0.2">
      <c r="A28" s="74" t="s">
        <v>23</v>
      </c>
      <c r="B28" s="75" t="s">
        <v>83</v>
      </c>
      <c r="C28" s="75">
        <v>9</v>
      </c>
      <c r="D28" s="71">
        <v>9891</v>
      </c>
      <c r="E28" s="77" t="s">
        <v>23</v>
      </c>
      <c r="F28" s="81" t="s">
        <v>68</v>
      </c>
    </row>
    <row r="29" spans="1:6" ht="25.5" x14ac:dyDescent="0.2">
      <c r="A29" s="74" t="s">
        <v>23</v>
      </c>
      <c r="B29" s="75" t="s">
        <v>83</v>
      </c>
      <c r="C29" s="75">
        <v>9</v>
      </c>
      <c r="D29" s="71">
        <v>9891</v>
      </c>
      <c r="E29" s="77" t="s">
        <v>23</v>
      </c>
      <c r="F29" s="81" t="s">
        <v>62</v>
      </c>
    </row>
    <row r="30" spans="1:6" ht="25.5" x14ac:dyDescent="0.2">
      <c r="A30" s="74" t="s">
        <v>23</v>
      </c>
      <c r="B30" s="75" t="s">
        <v>83</v>
      </c>
      <c r="C30" s="75">
        <v>9</v>
      </c>
      <c r="D30" s="71">
        <v>9892</v>
      </c>
      <c r="E30" s="77" t="s">
        <v>23</v>
      </c>
      <c r="F30" s="81" t="s">
        <v>62</v>
      </c>
    </row>
    <row r="31" spans="1:6" ht="25.5" x14ac:dyDescent="0.2">
      <c r="A31" s="74" t="s">
        <v>23</v>
      </c>
      <c r="B31" s="75" t="s">
        <v>83</v>
      </c>
      <c r="C31" s="75">
        <v>9</v>
      </c>
      <c r="D31" s="71">
        <v>9892</v>
      </c>
      <c r="E31" s="77" t="s">
        <v>23</v>
      </c>
      <c r="F31" s="81" t="s">
        <v>62</v>
      </c>
    </row>
    <row r="32" spans="1:6" x14ac:dyDescent="0.2">
      <c r="A32" s="74" t="s">
        <v>23</v>
      </c>
      <c r="B32" s="75" t="s">
        <v>83</v>
      </c>
      <c r="C32" s="75">
        <v>9</v>
      </c>
      <c r="D32" s="71">
        <v>6591</v>
      </c>
      <c r="E32" s="77" t="s">
        <v>23</v>
      </c>
      <c r="F32" s="82" t="s">
        <v>31</v>
      </c>
    </row>
    <row r="33" spans="1:6" x14ac:dyDescent="0.2">
      <c r="A33" s="74" t="s">
        <v>23</v>
      </c>
      <c r="B33" s="75" t="s">
        <v>83</v>
      </c>
      <c r="C33" s="75">
        <v>9</v>
      </c>
      <c r="D33" s="71">
        <v>35503</v>
      </c>
      <c r="E33" s="77" t="s">
        <v>23</v>
      </c>
      <c r="F33" s="82" t="s">
        <v>63</v>
      </c>
    </row>
    <row r="34" spans="1:6" x14ac:dyDescent="0.2">
      <c r="A34" s="74"/>
      <c r="B34" s="75" t="s">
        <v>83</v>
      </c>
      <c r="C34" s="75">
        <v>9</v>
      </c>
      <c r="D34" s="71">
        <v>-14210.98</v>
      </c>
      <c r="E34" s="77"/>
      <c r="F34" s="82" t="s">
        <v>117</v>
      </c>
    </row>
    <row r="35" spans="1:6" x14ac:dyDescent="0.2">
      <c r="A35" s="74"/>
      <c r="B35" s="75" t="s">
        <v>83</v>
      </c>
      <c r="C35" s="75">
        <v>9</v>
      </c>
      <c r="D35" s="71">
        <v>-139045.34</v>
      </c>
      <c r="E35" s="77"/>
      <c r="F35" s="82" t="s">
        <v>117</v>
      </c>
    </row>
    <row r="36" spans="1:6" x14ac:dyDescent="0.2">
      <c r="A36" s="74"/>
      <c r="B36" s="75" t="s">
        <v>83</v>
      </c>
      <c r="C36" s="75">
        <v>9</v>
      </c>
      <c r="D36" s="71">
        <v>-12578.02</v>
      </c>
      <c r="E36" s="77"/>
      <c r="F36" s="82" t="s">
        <v>117</v>
      </c>
    </row>
    <row r="37" spans="1:6" x14ac:dyDescent="0.2">
      <c r="A37" s="74"/>
      <c r="B37" s="75" t="s">
        <v>83</v>
      </c>
      <c r="C37" s="75">
        <v>15</v>
      </c>
      <c r="D37" s="71">
        <v>105707.7</v>
      </c>
      <c r="E37" s="77"/>
      <c r="F37" s="82" t="s">
        <v>117</v>
      </c>
    </row>
    <row r="38" spans="1:6" x14ac:dyDescent="0.2">
      <c r="A38" s="74"/>
      <c r="B38" s="75" t="s">
        <v>83</v>
      </c>
      <c r="C38" s="75">
        <v>15</v>
      </c>
      <c r="D38" s="71">
        <v>16073.08</v>
      </c>
      <c r="E38" s="77"/>
      <c r="F38" s="82" t="s">
        <v>117</v>
      </c>
    </row>
    <row r="39" spans="1:6" x14ac:dyDescent="0.2">
      <c r="A39" s="79" t="s">
        <v>60</v>
      </c>
      <c r="B39" s="75"/>
      <c r="C39" s="75" t="s">
        <v>23</v>
      </c>
      <c r="D39" s="76">
        <f>SUM(D26:D38)</f>
        <v>57388.44</v>
      </c>
      <c r="E39" s="77" t="s">
        <v>23</v>
      </c>
      <c r="F39" s="86" t="s">
        <v>23</v>
      </c>
    </row>
    <row r="40" spans="1:6" ht="15" thickBot="1" x14ac:dyDescent="0.25">
      <c r="A40" s="87" t="s">
        <v>23</v>
      </c>
      <c r="B40" s="88" t="s">
        <v>23</v>
      </c>
      <c r="C40" s="88" t="s">
        <v>23</v>
      </c>
      <c r="D40" s="89" t="s">
        <v>23</v>
      </c>
      <c r="E40" s="90">
        <f>SUM(D25+D39)</f>
        <v>2283411.14</v>
      </c>
      <c r="F40" s="91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41" sqref="C41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7"/>
      <c r="E1" s="7"/>
    </row>
    <row r="2" spans="1:5" x14ac:dyDescent="0.25">
      <c r="A2" s="9"/>
      <c r="B2" s="9"/>
      <c r="C2" s="9"/>
      <c r="D2" s="9"/>
      <c r="E2" s="9"/>
    </row>
    <row r="3" spans="1:5" x14ac:dyDescent="0.25">
      <c r="A3" s="1" t="s">
        <v>74</v>
      </c>
      <c r="B3" s="9"/>
      <c r="C3" s="9"/>
      <c r="D3" s="7"/>
      <c r="E3" s="7"/>
    </row>
    <row r="4" spans="1:5" x14ac:dyDescent="0.25">
      <c r="A4" s="7"/>
      <c r="B4" s="1"/>
      <c r="C4" s="1"/>
      <c r="D4" s="7"/>
      <c r="E4" s="7"/>
    </row>
    <row r="5" spans="1:5" x14ac:dyDescent="0.25">
      <c r="A5" s="152" t="s">
        <v>5</v>
      </c>
      <c r="B5" s="1" t="s">
        <v>89</v>
      </c>
      <c r="C5" s="1"/>
      <c r="D5" s="7"/>
      <c r="E5" s="7"/>
    </row>
    <row r="6" spans="1:5" ht="15.75" thickBot="1" x14ac:dyDescent="0.3">
      <c r="A6" s="7"/>
      <c r="B6" s="7"/>
      <c r="C6" s="7"/>
      <c r="D6" s="7"/>
      <c r="E6" s="7"/>
    </row>
    <row r="7" spans="1:5" x14ac:dyDescent="0.25">
      <c r="A7" s="61" t="s">
        <v>19</v>
      </c>
      <c r="B7" s="62" t="s">
        <v>20</v>
      </c>
      <c r="C7" s="62" t="s">
        <v>22</v>
      </c>
      <c r="D7" s="62" t="s">
        <v>21</v>
      </c>
      <c r="E7" s="3" t="s">
        <v>16</v>
      </c>
    </row>
    <row r="8" spans="1:5" x14ac:dyDescent="0.25">
      <c r="A8" s="153">
        <v>44546</v>
      </c>
      <c r="B8" s="135"/>
      <c r="C8" s="60" t="s">
        <v>115</v>
      </c>
      <c r="D8" s="60" t="s">
        <v>212</v>
      </c>
      <c r="E8" s="154">
        <v>14886.29</v>
      </c>
    </row>
    <row r="9" spans="1:5" ht="15.75" thickBot="1" x14ac:dyDescent="0.3">
      <c r="A9" s="169" t="s">
        <v>87</v>
      </c>
      <c r="B9" s="170"/>
      <c r="C9" s="170"/>
      <c r="D9" s="8"/>
      <c r="E9" s="158">
        <f>SUM(E8)</f>
        <v>14886.29</v>
      </c>
    </row>
  </sheetData>
  <sheetProtection password="CC71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2022-01-19T12:19:43Z</dcterms:modified>
</cp:coreProperties>
</file>