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IDIF" sheetId="7" r:id="rId5"/>
    <sheet name="contrib.si cotiz.la organ.int.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0" i="5" l="1"/>
  <c r="E206" i="5" l="1"/>
  <c r="D186" i="5"/>
  <c r="D70" i="5"/>
  <c r="E71" i="5" s="1"/>
  <c r="D206" i="5" l="1"/>
  <c r="F71" i="2" l="1"/>
  <c r="E20" i="4"/>
  <c r="D219" i="5" l="1"/>
  <c r="D173" i="5"/>
  <c r="D163" i="5"/>
  <c r="D226" i="5" l="1"/>
  <c r="E227" i="5" s="1"/>
  <c r="D24" i="7"/>
  <c r="E25" i="7" s="1"/>
  <c r="E11" i="6"/>
  <c r="D117" i="5"/>
  <c r="E118" i="5" l="1"/>
  <c r="E16" i="8" l="1"/>
  <c r="D212" i="5" l="1"/>
  <c r="E213" i="5" l="1"/>
  <c r="E187" i="5" l="1"/>
  <c r="E174" i="5"/>
  <c r="E164" i="5"/>
  <c r="E230" i="5" l="1"/>
</calcChain>
</file>

<file path=xl/sharedStrings.xml><?xml version="1.0" encoding="utf-8"?>
<sst xmlns="http://schemas.openxmlformats.org/spreadsheetml/2006/main" count="780" uniqueCount="176">
  <si>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</si>
  <si>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</si>
  <si>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</si>
  <si>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</si>
  <si>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</si>
  <si>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</si>
  <si>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</si>
  <si>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</si>
  <si>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</si>
  <si>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</si>
  <si>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</si>
  <si>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</si>
  <si>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</si>
  <si>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</si>
  <si>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</si>
  <si>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</si>
  <si>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</si>
  <si>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</si>
  <si>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</si>
  <si>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</si>
  <si>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</si>
  <si>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</si>
  <si>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</si>
  <si>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</si>
  <si>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</si>
  <si>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</si>
  <si>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</si>
  <si>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</si>
  <si>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</si>
  <si>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</si>
  <si>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</si>
  <si>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</si>
  <si>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</si>
  <si>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</si>
  <si>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</si>
  <si>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</si>
  <si>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</si>
  <si>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</si>
  <si>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</si>
  <si>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</si>
  <si>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</si>
  <si>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</si>
  <si>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</si>
  <si>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</si>
  <si>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</si>
  <si>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</si>
  <si>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</si>
  <si>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</si>
  <si>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</si>
  <si>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</si>
  <si>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</si>
  <si>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CAP 59 40 00 "SUME AFERENTE PERSOANELOR CU HANDICAP NEINCADRATE" TITL. IX</t>
  </si>
  <si>
    <t>ALIMENTARE CONT CARD SALARII</t>
  </si>
  <si>
    <t xml:space="preserve">CAP 55 02 01 "CONTRIBUTII SI COTIZATII LA ORGANISMELE INTERNATIONALE" </t>
  </si>
  <si>
    <t>Subtotal 10.01.16</t>
  </si>
  <si>
    <t>Total 10.01.16</t>
  </si>
  <si>
    <t>COTIZATII SINDICAT</t>
  </si>
  <si>
    <t>ALIMENTARE CONT CARD SALARII BTRL</t>
  </si>
  <si>
    <t>ALIMENTARE CONT CARD SALARII RAIFFEISEN</t>
  </si>
  <si>
    <t>RIDICARE NUMERAR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</si>
  <si>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</si>
  <si>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PENSIE PRIVATA V.I.</t>
  </si>
  <si>
    <t>PENSIE PRIVATA N.L.</t>
  </si>
  <si>
    <t>PENSIE PRIVATA G.M.</t>
  </si>
  <si>
    <t>PENSIE PRIVATA G.S.</t>
  </si>
  <si>
    <t>PENSIE PRIVATA N.A.</t>
  </si>
  <si>
    <t>PENSIE PRIVATA S.F.</t>
  </si>
  <si>
    <t>PENSIE PRIVATA V.E.</t>
  </si>
  <si>
    <t>POPRIRE SALARIU C.A.</t>
  </si>
  <si>
    <t>POPRIRE SALARIU M.M.</t>
  </si>
  <si>
    <t>Subtotal 56.48.02</t>
  </si>
  <si>
    <t>56.48.02</t>
  </si>
  <si>
    <t>Total 56.48.02</t>
  </si>
  <si>
    <t xml:space="preserve">CAP 56 48 02 "PROIECTE FINANTATE DIN FONDUL EUROPEAN DE DEZVOLTARE REGIONALA" </t>
  </si>
  <si>
    <t>POPRIRE SALARIU P.O.</t>
  </si>
  <si>
    <t>perioada: 01-31 IANUARIE</t>
  </si>
  <si>
    <t>Total plati IANUARIE</t>
  </si>
  <si>
    <t>BTM CORPORATE SECURITY SRL</t>
  </si>
  <si>
    <t>CUMPANA 1993 SRL</t>
  </si>
  <si>
    <t>FAIR UNIVERS FLOW SRL</t>
  </si>
  <si>
    <t>OSIM</t>
  </si>
  <si>
    <t>OPTIM CONCEPT DESIGN SRL</t>
  </si>
  <si>
    <t>ASCENSORUL SA</t>
  </si>
  <si>
    <t>SOREMY AUTO SRL</t>
  </si>
  <si>
    <t>TREI D PLUS SRL</t>
  </si>
  <si>
    <t>ACOMI DINAMIC SRL</t>
  </si>
  <si>
    <t>DOSAR CU SINA</t>
  </si>
  <si>
    <t>DNS BIROTICA SRL</t>
  </si>
  <si>
    <t>PLICURI C4 ALBE</t>
  </si>
  <si>
    <t>01-28 FEBRUARIE</t>
  </si>
  <si>
    <t>februarie</t>
  </si>
  <si>
    <t>PENSIE ALIMENT. DE LA P.C.</t>
  </si>
  <si>
    <t>perioada: 01-28 FEBRUARIE</t>
  </si>
  <si>
    <t>PFA MIU ALEXANDRU DOREL</t>
  </si>
  <si>
    <t>SERV.MENT SIST.EL IANUARIE 2025</t>
  </si>
  <si>
    <t>ROBOSTO LOGISTIK SRL</t>
  </si>
  <si>
    <t>SUPRAVEG. RSVTI IANUARIE 2025</t>
  </si>
  <si>
    <t>SERV.CURATENIE IANUARIE 2025</t>
  </si>
  <si>
    <t>SWISS COFFEE SRL</t>
  </si>
  <si>
    <t>KIT INTRETINERE FILTRE ANTICALCAR</t>
  </si>
  <si>
    <t>SERV.PAZA IANUARIE 2025</t>
  </si>
  <si>
    <t>PACHET BIDOANE APA 19L FEBRUARIE 2025</t>
  </si>
  <si>
    <t>CENTRAL SERVICE INSTAL SRL</t>
  </si>
  <si>
    <t>REPARATIE HIDROFOR</t>
  </si>
  <si>
    <t>VIPER ALARMS SRL</t>
  </si>
  <si>
    <t>SERV.SPALATORIE AUTO IAN. 2025</t>
  </si>
  <si>
    <t>REVIZIE AUTO VW</t>
  </si>
  <si>
    <t>IMPEX ALLSOLUTIONS SRL</t>
  </si>
  <si>
    <t>ORNAMENTE</t>
  </si>
  <si>
    <t>PANGLICA TRICOLOR</t>
  </si>
  <si>
    <t>CABLURI TRACTIUNE</t>
  </si>
  <si>
    <t>DEPUNERE NUMERAR-REINTREGIRE CONT</t>
  </si>
  <si>
    <t>HORNBACH CENTRALA SRL</t>
  </si>
  <si>
    <t>PRODUSE DECORATIVE</t>
  </si>
  <si>
    <t>MENT. CLIMATIZARE FEBRUARIE 2025</t>
  </si>
  <si>
    <t>PREST. SERV. DDD FEBRUARIE 2025</t>
  </si>
  <si>
    <t>CONSUMABILE AUTO VW</t>
  </si>
  <si>
    <t>INTRET.ASCENSOARE FEBR.2025</t>
  </si>
  <si>
    <t>SERV.MENT SIST.EL FEBRUARIE 2025</t>
  </si>
  <si>
    <t>CARTON INCOPCIAT</t>
  </si>
  <si>
    <t>PLICURI C5 ALBE</t>
  </si>
  <si>
    <t>FAIR COM AGENTI SRL</t>
  </si>
  <si>
    <t>CASETE RIBBON CERNEALA</t>
  </si>
  <si>
    <t>ELASTICE BANI</t>
  </si>
  <si>
    <t>VODAFONE ROMANIA SA</t>
  </si>
  <si>
    <t>SERV.TELEF.MOB. IANUARIE 2025</t>
  </si>
  <si>
    <t>SERV. WIFI IANUARIE 2025</t>
  </si>
  <si>
    <t>SERV.TELEF. FIXA IANUARIE 2025</t>
  </si>
  <si>
    <t>ABONAM.TV IANUARIE 2025</t>
  </si>
  <si>
    <t>DIGI ROMANIA SA</t>
  </si>
  <si>
    <t>ABONAMENT INTERNET FEBR.2025</t>
  </si>
  <si>
    <t>DHL INTERNATIONAL SRL</t>
  </si>
  <si>
    <t>SERV.CURIERAT RAPID</t>
  </si>
  <si>
    <t>DANTE INTERNATIONAL SA</t>
  </si>
  <si>
    <t>MEMORIE USB KINGSTON</t>
  </si>
  <si>
    <t>MIDA SOFT BUSINESS SRL</t>
  </si>
  <si>
    <t>WASTE TONER</t>
  </si>
  <si>
    <t>FILUM NETWORKS SRL</t>
  </si>
  <si>
    <t>MENT.SIST.SEC. IANUARIE 2025</t>
  </si>
  <si>
    <t>MEDA CONSULT SRL</t>
  </si>
  <si>
    <t>CARTUSE TONER</t>
  </si>
  <si>
    <t>CRISTALSOFT SRL</t>
  </si>
  <si>
    <t>SERV.SOFT CONTAB. FEBR.2025</t>
  </si>
  <si>
    <t>RA RASIROM</t>
  </si>
  <si>
    <t>MENT.SIST.COMPLEX SEC. FEBRUARIE 2025</t>
  </si>
  <si>
    <t>ACCENT SERVICES ZONE SRL</t>
  </si>
  <si>
    <t>MENT.ECHIPAM.FEBRUARIE 2025</t>
  </si>
  <si>
    <t>WECO TMC SRL</t>
  </si>
  <si>
    <t>ASIGURARE MEDICALA</t>
  </si>
  <si>
    <t>BILETE AVION</t>
  </si>
  <si>
    <t>APA NOVA BUCURESTI SA</t>
  </si>
  <si>
    <t>SERV.APA IANUARIE 2025</t>
  </si>
  <si>
    <t>DIR.GEN.DE SALUBRITATE SECT.3</t>
  </si>
  <si>
    <t>COL.SI TR.DES.MUNICIP. IANUARIE 2025</t>
  </si>
  <si>
    <t>ADM.FONDULUI IMOB.</t>
  </si>
  <si>
    <t>FOLOSINTA SPATIU FEBRUARIE 2025</t>
  </si>
  <si>
    <t>ARCHIVIT SRL</t>
  </si>
  <si>
    <t>CONTINUARE STOCARE ARHIVA IAN.2025</t>
  </si>
  <si>
    <t>SQUARE PARKING SRL</t>
  </si>
  <si>
    <t>ABONAM.PARCARE DEC.2024</t>
  </si>
  <si>
    <t>BCR SA</t>
  </si>
  <si>
    <t>COMISION TRANZ. CARDURI IANUARIE 2025</t>
  </si>
  <si>
    <t>PLACA DE SEC. MASINA DE FRANCAT</t>
  </si>
  <si>
    <t>ENGIE ROMANIA SA</t>
  </si>
  <si>
    <t>CONSUM GAZE IANUARIE 2025</t>
  </si>
  <si>
    <t>PPC ENERGIE SA</t>
  </si>
  <si>
    <t>CONSUM ENERG.EL</t>
  </si>
  <si>
    <t>SERV SSM SU IANUARIE 2025</t>
  </si>
  <si>
    <t>MARKETING CONCEPT SRL</t>
  </si>
  <si>
    <t>PRODUSE PROTOCOL</t>
  </si>
  <si>
    <t>TOTAL FEBRUARIE</t>
  </si>
  <si>
    <t xml:space="preserve">comision </t>
  </si>
  <si>
    <t>deplasari externe</t>
  </si>
  <si>
    <t>18.02.2025</t>
  </si>
  <si>
    <t>OMPI</t>
  </si>
  <si>
    <t>TAXE PCT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</si>
</sst>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71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/>
    <xf numFmtId="0" fontId="1" fillId="0" borderId="15" xfId="40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0" fontId="25" fillId="24" borderId="0" xfId="0" applyFont="1" applyFill="1"/>
    <xf numFmtId="0" fontId="1" fillId="24" borderId="10" xfId="40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1" fillId="24" borderId="0" xfId="40" applyFill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/>
    </xf>
    <xf numFmtId="0" fontId="21" fillId="24" borderId="0" xfId="0" applyFont="1" applyFill="1" applyAlignment="1">
      <alignment horizontal="center" wrapText="1"/>
    </xf>
    <xf numFmtId="0" fontId="26" fillId="24" borderId="17" xfId="40" applyFont="1" applyFill="1" applyBorder="1" applyAlignment="1">
      <alignment horizontal="left" wrapText="1"/>
    </xf>
    <xf numFmtId="0" fontId="21" fillId="24" borderId="14" xfId="0" applyFont="1" applyFill="1" applyBorder="1" applyAlignment="1">
      <alignment vertical="center" wrapText="1"/>
    </xf>
    <xf numFmtId="0" fontId="1" fillId="24" borderId="11" xfId="40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8" fillId="0" borderId="10" xfId="41" applyFont="1" applyBorder="1" applyAlignment="1">
      <alignment horizontal="left"/>
    </xf>
    <xf numFmtId="0" fontId="23" fillId="0" borderId="11" xfId="41" applyFont="1" applyBorder="1" applyAlignment="1">
      <alignment horizontal="center"/>
    </xf>
    <xf numFmtId="0" fontId="23" fillId="0" borderId="12" xfId="41" applyFont="1" applyBorder="1" applyAlignment="1">
      <alignment horizontal="center"/>
    </xf>
    <xf numFmtId="0" fontId="1" fillId="0" borderId="11" xfId="40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1" fillId="0" borderId="17" xfId="40" applyBorder="1" applyAlignment="1">
      <alignment horizontal="center" wrapText="1"/>
    </xf>
    <xf numFmtId="0" fontId="1" fillId="0" borderId="10" xfId="40" applyBorder="1" applyAlignment="1">
      <alignment horizontal="center" vertical="center" wrapText="1"/>
    </xf>
    <xf numFmtId="4" fontId="20" fillId="0" borderId="10" xfId="4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/>
    </xf>
    <xf numFmtId="0" fontId="21" fillId="0" borderId="14" xfId="0" applyFont="1" applyBorder="1"/>
    <xf numFmtId="0" fontId="20" fillId="0" borderId="17" xfId="40" applyFont="1" applyBorder="1" applyAlignment="1">
      <alignment horizontal="center" wrapText="1"/>
    </xf>
    <xf numFmtId="4" fontId="1" fillId="0" borderId="10" xfId="40" applyNumberFormat="1" applyBorder="1" applyAlignment="1">
      <alignment horizontal="center" vertical="center" wrapText="1"/>
    </xf>
    <xf numFmtId="0" fontId="21" fillId="0" borderId="14" xfId="0" applyFont="1" applyBorder="1" applyAlignment="1">
      <alignment horizontal="left" wrapText="1"/>
    </xf>
    <xf numFmtId="0" fontId="21" fillId="0" borderId="14" xfId="0" applyFont="1" applyBorder="1" applyAlignment="1">
      <alignment wrapText="1"/>
    </xf>
    <xf numFmtId="4" fontId="22" fillId="0" borderId="14" xfId="0" applyNumberFormat="1" applyFont="1" applyBorder="1" applyAlignment="1">
      <alignment horizontal="center" vertical="center"/>
    </xf>
    <xf numFmtId="0" fontId="1" fillId="0" borderId="18" xfId="40" applyBorder="1" applyAlignment="1">
      <alignment horizontal="center" wrapText="1"/>
    </xf>
    <xf numFmtId="0" fontId="1" fillId="0" borderId="15" xfId="40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4" fontId="22" fillId="0" borderId="16" xfId="0" applyNumberFormat="1" applyFont="1" applyBorder="1" applyAlignment="1">
      <alignment horizontal="center" vertical="center"/>
    </xf>
    <xf numFmtId="0" fontId="1" fillId="0" borderId="17" xfId="40" applyBorder="1" applyAlignment="1">
      <alignment horizontal="left" wrapText="1"/>
    </xf>
    <xf numFmtId="0" fontId="21" fillId="0" borderId="14" xfId="0" applyFont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ill="1" applyBorder="1" applyAlignment="1">
      <alignment horizontal="right" vertical="center" wrapText="1"/>
    </xf>
    <xf numFmtId="0" fontId="26" fillId="24" borderId="10" xfId="40" applyFont="1" applyFill="1" applyBorder="1" applyAlignment="1">
      <alignment horizontal="center" vertical="center" wrapText="1"/>
    </xf>
    <xf numFmtId="14" fontId="28" fillId="0" borderId="17" xfId="41" applyNumberFormat="1" applyFont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ill="1" applyBorder="1" applyAlignment="1">
      <alignment horizontal="center" vertical="center"/>
    </xf>
    <xf numFmtId="0" fontId="28" fillId="24" borderId="10" xfId="41" applyFont="1" applyFill="1" applyBorder="1" applyAlignment="1">
      <alignment horizontal="center"/>
    </xf>
    <xf numFmtId="0" fontId="28" fillId="24" borderId="22" xfId="41" applyFont="1" applyFill="1" applyBorder="1" applyAlignment="1">
      <alignment horizontal="center"/>
    </xf>
    <xf numFmtId="14" fontId="28" fillId="24" borderId="21" xfId="41" applyNumberFormat="1" applyFont="1" applyFill="1" applyBorder="1" applyAlignment="1">
      <alignment horizontal="center"/>
    </xf>
    <xf numFmtId="0" fontId="28" fillId="24" borderId="10" xfId="41" applyFont="1" applyFill="1" applyBorder="1" applyAlignment="1">
      <alignment horizontal="left"/>
    </xf>
    <xf numFmtId="0" fontId="28" fillId="24" borderId="22" xfId="41" applyFont="1" applyFill="1" applyBorder="1" applyAlignment="1">
      <alignment horizontal="left"/>
    </xf>
    <xf numFmtId="14" fontId="28" fillId="24" borderId="10" xfId="41" applyNumberFormat="1" applyFont="1" applyFill="1" applyBorder="1" applyAlignment="1">
      <alignment horizont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Border="1" applyAlignment="1">
      <alignment horizontal="center" vertical="center"/>
    </xf>
    <xf numFmtId="14" fontId="1" fillId="0" borderId="19" xfId="40" applyNumberFormat="1" applyBorder="1" applyAlignment="1">
      <alignment horizontal="left" vertical="center"/>
    </xf>
    <xf numFmtId="0" fontId="1" fillId="0" borderId="19" xfId="40" applyBorder="1" applyAlignment="1">
      <alignment horizontal="left" vertical="center"/>
    </xf>
    <xf numFmtId="0" fontId="26" fillId="0" borderId="19" xfId="40" applyFont="1" applyBorder="1" applyAlignment="1">
      <alignment horizontal="center" vertical="center" wrapText="1"/>
    </xf>
    <xf numFmtId="0" fontId="20" fillId="0" borderId="10" xfId="40" applyFont="1" applyBorder="1" applyAlignment="1">
      <alignment horizontal="center" wrapText="1"/>
    </xf>
    <xf numFmtId="166" fontId="20" fillId="0" borderId="10" xfId="40" applyNumberFormat="1" applyFont="1" applyBorder="1" applyAlignment="1">
      <alignment horizontal="right" wrapText="1"/>
    </xf>
    <xf numFmtId="0" fontId="20" fillId="0" borderId="10" xfId="40" applyFont="1" applyBorder="1" applyAlignment="1">
      <alignment horizontal="center" vertical="center" wrapText="1"/>
    </xf>
    <xf numFmtId="0" fontId="20" fillId="0" borderId="14" xfId="40" applyFont="1" applyBorder="1" applyAlignment="1">
      <alignment horizontal="center" wrapText="1"/>
    </xf>
    <xf numFmtId="14" fontId="20" fillId="0" borderId="17" xfId="40" applyNumberFormat="1" applyFont="1" applyBorder="1" applyAlignment="1">
      <alignment horizontal="center" vertical="center" wrapText="1"/>
    </xf>
    <xf numFmtId="166" fontId="1" fillId="0" borderId="10" xfId="40" applyNumberForma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6" fontId="20" fillId="0" borderId="10" xfId="40" applyNumberFormat="1" applyFont="1" applyBorder="1" applyAlignment="1">
      <alignment wrapText="1"/>
    </xf>
    <xf numFmtId="0" fontId="21" fillId="0" borderId="14" xfId="0" applyFont="1" applyBorder="1" applyAlignment="1">
      <alignment horizontal="center" vertical="center" wrapText="1"/>
    </xf>
    <xf numFmtId="0" fontId="1" fillId="0" borderId="17" xfId="40" applyBorder="1" applyAlignment="1">
      <alignment horizontal="center" vertical="center" wrapText="1"/>
    </xf>
    <xf numFmtId="0" fontId="1" fillId="0" borderId="17" xfId="40" applyBorder="1" applyAlignment="1">
      <alignment horizontal="left" vertical="center" wrapText="1"/>
    </xf>
    <xf numFmtId="3" fontId="27" fillId="0" borderId="10" xfId="40" applyNumberFormat="1" applyFont="1" applyBorder="1" applyAlignment="1">
      <alignment horizontal="center" vertical="center" wrapText="1"/>
    </xf>
    <xf numFmtId="0" fontId="27" fillId="0" borderId="17" xfId="40" applyFont="1" applyBorder="1" applyAlignment="1">
      <alignment horizontal="center" vertical="center" wrapText="1"/>
    </xf>
    <xf numFmtId="4" fontId="1" fillId="0" borderId="10" xfId="40" applyNumberForma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top" wrapText="1"/>
    </xf>
    <xf numFmtId="4" fontId="27" fillId="0" borderId="10" xfId="4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wrapText="1"/>
    </xf>
    <xf numFmtId="0" fontId="1" fillId="0" borderId="17" xfId="40" applyBorder="1" applyAlignment="1">
      <alignment wrapText="1"/>
    </xf>
    <xf numFmtId="0" fontId="1" fillId="0" borderId="10" xfId="40" applyBorder="1" applyAlignment="1">
      <alignment horizontal="center" wrapText="1"/>
    </xf>
    <xf numFmtId="0" fontId="20" fillId="0" borderId="17" xfId="40" applyFont="1" applyBorder="1" applyAlignment="1">
      <alignment horizontal="center" vertical="center" wrapText="1"/>
    </xf>
    <xf numFmtId="0" fontId="1" fillId="0" borderId="14" xfId="40" applyBorder="1" applyAlignment="1">
      <alignment vertical="center" wrapText="1"/>
    </xf>
    <xf numFmtId="0" fontId="20" fillId="0" borderId="17" xfId="40" applyFont="1" applyBorder="1" applyAlignment="1">
      <alignment vertical="center" wrapText="1"/>
    </xf>
    <xf numFmtId="0" fontId="22" fillId="0" borderId="17" xfId="40" applyFont="1" applyBorder="1" applyAlignment="1">
      <alignment horizontal="center" vertical="center" wrapText="1"/>
    </xf>
    <xf numFmtId="166" fontId="21" fillId="0" borderId="10" xfId="40" applyNumberFormat="1" applyFont="1" applyBorder="1" applyAlignment="1">
      <alignment vertical="center" wrapText="1"/>
    </xf>
    <xf numFmtId="4" fontId="22" fillId="0" borderId="10" xfId="40" applyNumberFormat="1" applyFont="1" applyBorder="1" applyAlignment="1">
      <alignment horizontal="center" vertical="center" wrapText="1"/>
    </xf>
    <xf numFmtId="0" fontId="21" fillId="0" borderId="14" xfId="40" applyFont="1" applyBorder="1" applyAlignment="1">
      <alignment vertical="center" wrapText="1"/>
    </xf>
    <xf numFmtId="166" fontId="1" fillId="0" borderId="10" xfId="40" applyNumberFormat="1" applyBorder="1" applyAlignment="1">
      <alignment horizontal="right" vertical="center" wrapText="1"/>
    </xf>
    <xf numFmtId="166" fontId="20" fillId="0" borderId="10" xfId="40" applyNumberFormat="1" applyFont="1" applyBorder="1" applyAlignment="1">
      <alignment horizontal="right" vertical="center" wrapText="1"/>
    </xf>
    <xf numFmtId="4" fontId="20" fillId="0" borderId="14" xfId="40" applyNumberFormat="1" applyFont="1" applyBorder="1" applyAlignment="1">
      <alignment horizontal="center" vertical="center" wrapText="1"/>
    </xf>
    <xf numFmtId="0" fontId="26" fillId="0" borderId="17" xfId="40" applyFont="1" applyBorder="1" applyAlignment="1">
      <alignment horizontal="left" wrapText="1"/>
    </xf>
    <xf numFmtId="2" fontId="20" fillId="0" borderId="10" xfId="40" applyNumberFormat="1" applyFont="1" applyBorder="1" applyAlignment="1">
      <alignment wrapText="1"/>
    </xf>
    <xf numFmtId="2" fontId="1" fillId="0" borderId="10" xfId="40" applyNumberFormat="1" applyBorder="1" applyAlignment="1">
      <alignment vertical="center" wrapText="1"/>
    </xf>
    <xf numFmtId="0" fontId="1" fillId="0" borderId="14" xfId="40" applyBorder="1" applyAlignment="1">
      <alignment horizontal="center" vertical="center" wrapText="1"/>
    </xf>
    <xf numFmtId="0" fontId="27" fillId="0" borderId="17" xfId="40" applyFont="1" applyBorder="1" applyAlignment="1">
      <alignment horizontal="center" wrapText="1"/>
    </xf>
    <xf numFmtId="4" fontId="27" fillId="0" borderId="10" xfId="40" applyNumberFormat="1" applyFont="1" applyBorder="1" applyAlignment="1">
      <alignment wrapText="1"/>
    </xf>
    <xf numFmtId="166" fontId="27" fillId="0" borderId="10" xfId="4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20" fillId="0" borderId="19" xfId="40" applyNumberFormat="1" applyFont="1" applyBorder="1" applyAlignment="1">
      <alignment horizontal="center" vertical="center" wrapText="1"/>
    </xf>
    <xf numFmtId="0" fontId="23" fillId="0" borderId="21" xfId="41" applyFont="1" applyBorder="1" applyAlignment="1">
      <alignment horizontal="center"/>
    </xf>
    <xf numFmtId="0" fontId="23" fillId="0" borderId="19" xfId="41" applyFont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29" fillId="0" borderId="21" xfId="41" applyNumberFormat="1" applyFont="1" applyBorder="1" applyAlignment="1">
      <alignment horizontal="left"/>
    </xf>
    <xf numFmtId="0" fontId="29" fillId="0" borderId="19" xfId="41" applyFont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8" fillId="24" borderId="24" xfId="41" applyNumberFormat="1" applyFont="1" applyFill="1" applyBorder="1" applyAlignment="1">
      <alignment horizontal="center"/>
    </xf>
    <xf numFmtId="0" fontId="1" fillId="0" borderId="25" xfId="40" applyBorder="1" applyAlignment="1">
      <alignment horizontal="center" wrapText="1"/>
    </xf>
    <xf numFmtId="0" fontId="1" fillId="0" borderId="22" xfId="40" applyBorder="1" applyAlignment="1">
      <alignment horizontal="center" vertical="center" wrapText="1"/>
    </xf>
    <xf numFmtId="4" fontId="20" fillId="0" borderId="22" xfId="4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wrapText="1"/>
    </xf>
    <xf numFmtId="4" fontId="27" fillId="0" borderId="22" xfId="40" applyNumberFormat="1" applyFont="1" applyBorder="1" applyAlignment="1">
      <alignment horizontal="center" vertical="center" wrapText="1"/>
    </xf>
    <xf numFmtId="0" fontId="27" fillId="0" borderId="25" xfId="40" applyFont="1" applyBorder="1" applyAlignment="1">
      <alignment horizontal="center" wrapText="1"/>
    </xf>
    <xf numFmtId="164" fontId="20" fillId="0" borderId="10" xfId="40" applyNumberFormat="1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/>
    </xf>
    <xf numFmtId="2" fontId="1" fillId="0" borderId="23" xfId="4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" fillId="0" borderId="10" xfId="0" applyFont="1" applyBorder="1"/>
    <xf numFmtId="0" fontId="21" fillId="24" borderId="10" xfId="0" applyFont="1" applyFill="1" applyBorder="1"/>
    <xf numFmtId="0" fontId="26" fillId="0" borderId="10" xfId="40" applyFont="1" applyBorder="1" applyAlignment="1">
      <alignment horizontal="center" vertical="center"/>
    </xf>
    <xf numFmtId="4" fontId="26" fillId="0" borderId="14" xfId="40" applyNumberFormat="1" applyFont="1" applyBorder="1" applyAlignment="1">
      <alignment horizontal="right" vertical="center"/>
    </xf>
    <xf numFmtId="4" fontId="26" fillId="0" borderId="20" xfId="40" applyNumberFormat="1" applyFont="1" applyBorder="1" applyAlignment="1">
      <alignment horizontal="right" vertical="center"/>
    </xf>
    <xf numFmtId="4" fontId="26" fillId="0" borderId="14" xfId="40" applyNumberFormat="1" applyFont="1" applyBorder="1" applyAlignment="1">
      <alignment vertical="center"/>
    </xf>
    <xf numFmtId="0" fontId="1" fillId="0" borderId="10" xfId="40" applyBorder="1" applyAlignment="1">
      <alignment horizontal="left" vertical="center"/>
    </xf>
    <xf numFmtId="0" fontId="22" fillId="0" borderId="17" xfId="40" applyFont="1" applyBorder="1" applyAlignment="1">
      <alignment horizontal="center" wrapText="1"/>
    </xf>
    <xf numFmtId="4" fontId="26" fillId="24" borderId="14" xfId="40" applyNumberFormat="1" applyFont="1" applyFill="1" applyBorder="1" applyAlignment="1">
      <alignment horizontal="right" vertical="center"/>
    </xf>
    <xf numFmtId="0" fontId="21" fillId="0" borderId="10" xfId="0" applyFont="1" applyBorder="1" applyAlignment="1">
      <alignment horizontal="center"/>
    </xf>
    <xf numFmtId="0" fontId="21" fillId="0" borderId="17" xfId="40" applyFont="1" applyBorder="1" applyAlignment="1">
      <alignment horizontal="left" wrapText="1"/>
    </xf>
    <xf numFmtId="0" fontId="21" fillId="0" borderId="17" xfId="40" applyFont="1" applyBorder="1" applyAlignment="1">
      <alignment horizontal="center" wrapText="1"/>
    </xf>
    <xf numFmtId="4" fontId="21" fillId="0" borderId="10" xfId="0" applyNumberFormat="1" applyFont="1" applyBorder="1"/>
    <xf numFmtId="14" fontId="20" fillId="0" borderId="10" xfId="40" applyNumberFormat="1" applyFont="1" applyBorder="1" applyAlignment="1">
      <alignment horizontal="center" vertical="center" wrapText="1"/>
    </xf>
    <xf numFmtId="0" fontId="21" fillId="0" borderId="10" xfId="0" applyFont="1" applyBorder="1"/>
    <xf numFmtId="0" fontId="1" fillId="0" borderId="10" xfId="0" applyFont="1" applyBorder="1" applyAlignment="1">
      <alignment vertical="center" wrapText="1"/>
    </xf>
    <xf numFmtId="14" fontId="20" fillId="0" borderId="29" xfId="40" applyNumberFormat="1" applyFont="1" applyBorder="1" applyAlignment="1">
      <alignment horizontal="center" vertical="center" wrapText="1"/>
    </xf>
    <xf numFmtId="4" fontId="31" fillId="0" borderId="10" xfId="0" applyNumberFormat="1" applyFont="1" applyBorder="1" applyAlignment="1">
      <alignment horizontal="right" vertical="center"/>
    </xf>
    <xf numFmtId="0" fontId="20" fillId="0" borderId="0" xfId="40" applyFont="1" applyAlignment="1">
      <alignment horizontal="left"/>
    </xf>
    <xf numFmtId="0" fontId="20" fillId="0" borderId="26" xfId="40" applyFont="1" applyBorder="1" applyAlignment="1">
      <alignment horizontal="left"/>
    </xf>
    <xf numFmtId="0" fontId="20" fillId="0" borderId="27" xfId="40" applyFont="1" applyBorder="1" applyAlignment="1">
      <alignment horizontal="left"/>
    </xf>
    <xf numFmtId="0" fontId="20" fillId="0" borderId="28" xfId="40" applyFont="1" applyBorder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Layout" zoomScaleNormal="100" workbookViewId="0">
      <selection activeCell="D7" sqref="D7"/>
    </sheetView>
  </sheetViews>
  <sheetFormatPr defaultColWidth="9.109375" defaultRowHeight="13.8" x14ac:dyDescent="0.25"/>
  <cols>
    <col min="1" max="1" width="11" style="10" customWidth="1"/>
    <col min="2" max="2" width="10.109375" style="10" customWidth="1"/>
    <col min="3" max="3" width="9.109375" style="10"/>
    <col min="4" max="4" width="10.109375" style="10" bestFit="1" customWidth="1"/>
    <col min="5" max="5" width="12.109375" style="10" customWidth="1"/>
    <col min="6" max="6" width="18.88671875" style="10" customWidth="1"/>
    <col min="7" max="16384" width="9.109375" style="10"/>
  </cols>
  <sheetData>
    <row r="1" spans="1:6" ht="14.25" x14ac:dyDescent="0.2">
      <c r="A1" s="1" t="s">
        <v>4</v>
      </c>
      <c r="B1" s="1"/>
      <c r="C1" s="6"/>
      <c r="D1" s="6"/>
      <c r="E1" s="19"/>
      <c r="F1" s="6"/>
    </row>
    <row r="2" spans="1:6" ht="14.25" x14ac:dyDescent="0.2">
      <c r="A2" s="8"/>
      <c r="B2" s="8"/>
      <c r="C2" s="8"/>
      <c r="D2" s="8"/>
      <c r="E2" s="20"/>
      <c r="F2" s="8"/>
    </row>
    <row r="3" spans="1:6" ht="14.25" x14ac:dyDescent="0.2">
      <c r="A3" s="1" t="s">
        <v>51</v>
      </c>
      <c r="B3" s="6"/>
      <c r="C3" s="6"/>
      <c r="D3" s="6"/>
      <c r="E3" s="19"/>
      <c r="F3" s="8"/>
    </row>
    <row r="4" spans="1:6" ht="14.25" x14ac:dyDescent="0.2">
      <c r="A4" s="5" t="s">
        <v>5</v>
      </c>
      <c r="B4" s="1" t="s">
        <v>89</v>
      </c>
      <c r="C4" s="1"/>
      <c r="D4" s="8"/>
      <c r="E4" s="20"/>
      <c r="F4" s="8"/>
    </row>
    <row r="5" spans="1:6" ht="15" customHeight="1" thickBot="1" x14ac:dyDescent="0.25">
      <c r="A5" s="6"/>
      <c r="B5" s="1"/>
      <c r="C5" s="1"/>
      <c r="D5" s="1"/>
      <c r="E5" s="19"/>
      <c r="F5" s="8"/>
    </row>
    <row r="6" spans="1:6" ht="14.25" x14ac:dyDescent="0.2">
      <c r="A6" s="38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39" t="s">
        <v>29</v>
      </c>
    </row>
    <row r="7" spans="1:6" ht="25.5" x14ac:dyDescent="0.2">
      <c r="A7" s="16" t="s">
        <v>36</v>
      </c>
      <c r="B7" s="14" t="s">
        <v>23</v>
      </c>
      <c r="C7" s="14" t="s">
        <v>23</v>
      </c>
      <c r="D7" s="40">
        <v>13332</v>
      </c>
      <c r="E7" s="15" t="s">
        <v>23</v>
      </c>
      <c r="F7" s="17" t="s">
        <v>23</v>
      </c>
    </row>
    <row r="8" spans="1:6" ht="14.25" x14ac:dyDescent="0.2">
      <c r="A8" s="16"/>
      <c r="B8" s="14" t="s">
        <v>90</v>
      </c>
      <c r="C8" s="14">
        <v>7</v>
      </c>
      <c r="D8" s="40">
        <v>16403</v>
      </c>
      <c r="E8" s="15"/>
      <c r="F8" s="17"/>
    </row>
    <row r="9" spans="1:6" ht="14.25" x14ac:dyDescent="0.2">
      <c r="A9" s="41" t="s">
        <v>38</v>
      </c>
      <c r="B9" s="14"/>
      <c r="C9" s="14"/>
      <c r="D9" s="64"/>
      <c r="E9" s="15" t="s">
        <v>23</v>
      </c>
      <c r="F9" s="28"/>
    </row>
    <row r="10" spans="1:6" ht="47.25" customHeight="1" x14ac:dyDescent="0.2">
      <c r="A10" s="27" t="s">
        <v>37</v>
      </c>
      <c r="B10" s="14" t="s">
        <v>23</v>
      </c>
      <c r="C10" s="14" t="s">
        <v>23</v>
      </c>
      <c r="D10" s="64"/>
      <c r="E10" s="15" t="s">
        <v>23</v>
      </c>
      <c r="F10" s="17" t="s">
        <v>23</v>
      </c>
    </row>
    <row r="11" spans="1:6" ht="15" thickBot="1" x14ac:dyDescent="0.25">
      <c r="A11" s="42" t="s">
        <v>23</v>
      </c>
      <c r="B11" s="21" t="s">
        <v>23</v>
      </c>
      <c r="C11" s="21" t="s">
        <v>23</v>
      </c>
      <c r="D11" s="43" t="s">
        <v>23</v>
      </c>
      <c r="E11" s="44">
        <f>SUM(D7:D9)</f>
        <v>29735</v>
      </c>
      <c r="F11" s="45" t="s">
        <v>23</v>
      </c>
    </row>
    <row r="12" spans="1:6" ht="14.25" x14ac:dyDescent="0.2">
      <c r="A12" s="23"/>
      <c r="B12" s="24"/>
      <c r="C12" s="24"/>
      <c r="D12" s="24"/>
      <c r="E12" s="25"/>
      <c r="F12" s="26"/>
    </row>
    <row r="13" spans="1:6" ht="14.25" x14ac:dyDescent="0.2">
      <c r="A13" s="8"/>
      <c r="B13" s="8"/>
      <c r="C13" s="8"/>
      <c r="D13" s="8"/>
      <c r="E13" s="20"/>
      <c r="F13" s="18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  <row r="18" spans="1:6" ht="15" x14ac:dyDescent="0.25">
      <c r="A18"/>
      <c r="B18"/>
      <c r="C18"/>
      <c r="D18"/>
      <c r="E18"/>
      <c r="F18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5"/>
  <sheetViews>
    <sheetView view="pageLayout" topLeftCell="A196" zoomScaleNormal="100" workbookViewId="0">
      <selection activeCell="E221" sqref="E221"/>
    </sheetView>
  </sheetViews>
  <sheetFormatPr defaultColWidth="9.109375" defaultRowHeight="13.2" x14ac:dyDescent="0.25"/>
  <cols>
    <col min="1" max="1" width="19.109375" style="8" customWidth="1"/>
    <col min="2" max="2" width="11.33203125" style="8" bestFit="1" customWidth="1"/>
    <col min="3" max="3" width="6.5546875" style="8" bestFit="1" customWidth="1"/>
    <col min="4" max="4" width="13.109375" style="8" customWidth="1"/>
    <col min="5" max="5" width="14.44140625" style="20" bestFit="1" customWidth="1"/>
    <col min="6" max="6" width="25.88671875" style="8" customWidth="1"/>
    <col min="7" max="7" width="12.6640625" style="8" bestFit="1" customWidth="1"/>
    <col min="8" max="8" width="11.6640625" style="8" bestFit="1" customWidth="1"/>
    <col min="9" max="9" width="12.6640625" style="8" bestFit="1" customWidth="1"/>
    <col min="10" max="10" width="9.109375" style="8"/>
    <col min="11" max="11" width="12.6640625" style="8" bestFit="1" customWidth="1"/>
    <col min="12" max="16384" width="9.109375" style="8"/>
  </cols>
  <sheetData>
    <row r="1" spans="1:6" ht="12.75" x14ac:dyDescent="0.2">
      <c r="A1" s="1" t="s">
        <v>4</v>
      </c>
      <c r="B1" s="1"/>
      <c r="C1" s="6"/>
      <c r="D1" s="6"/>
      <c r="E1" s="19"/>
      <c r="F1" s="6"/>
    </row>
    <row r="3" spans="1:6" ht="12.75" x14ac:dyDescent="0.2">
      <c r="A3" s="1" t="s">
        <v>27</v>
      </c>
      <c r="B3" s="6"/>
      <c r="C3" s="6"/>
      <c r="D3" s="6"/>
      <c r="E3" s="19"/>
    </row>
    <row r="4" spans="1:6" ht="12.75" x14ac:dyDescent="0.2">
      <c r="A4" s="1" t="s">
        <v>28</v>
      </c>
      <c r="B4" s="6"/>
      <c r="C4" s="6"/>
      <c r="D4" s="6"/>
      <c r="E4" s="19"/>
    </row>
    <row r="5" spans="1:6" ht="12.75" x14ac:dyDescent="0.2">
      <c r="A5" s="5" t="s">
        <v>5</v>
      </c>
      <c r="B5" s="1" t="s">
        <v>89</v>
      </c>
      <c r="C5" s="1"/>
    </row>
    <row r="6" spans="1:6" ht="13.5" thickBot="1" x14ac:dyDescent="0.25">
      <c r="A6" s="6"/>
      <c r="B6" s="1"/>
      <c r="C6" s="1"/>
      <c r="D6" s="1"/>
      <c r="E6" s="19"/>
    </row>
    <row r="7" spans="1:6" ht="12.75" x14ac:dyDescent="0.2">
      <c r="A7" s="29" t="s">
        <v>23</v>
      </c>
      <c r="B7" s="30" t="s">
        <v>6</v>
      </c>
      <c r="C7" s="30" t="s">
        <v>7</v>
      </c>
      <c r="D7" s="30" t="s">
        <v>8</v>
      </c>
      <c r="E7" s="31" t="s">
        <v>3</v>
      </c>
      <c r="F7" s="32" t="s">
        <v>29</v>
      </c>
    </row>
    <row r="8" spans="1:6" ht="12.75" x14ac:dyDescent="0.2">
      <c r="A8" s="60" t="s">
        <v>9</v>
      </c>
      <c r="B8" s="86" t="s">
        <v>23</v>
      </c>
      <c r="C8" s="86" t="s">
        <v>23</v>
      </c>
      <c r="D8" s="87">
        <v>1644447</v>
      </c>
      <c r="E8" s="88" t="s">
        <v>23</v>
      </c>
      <c r="F8" s="89" t="s">
        <v>23</v>
      </c>
    </row>
    <row r="9" spans="1:6" ht="12.75" x14ac:dyDescent="0.2">
      <c r="A9" s="90" t="s">
        <v>10</v>
      </c>
      <c r="B9" s="47"/>
      <c r="C9" s="47"/>
      <c r="D9" s="91"/>
      <c r="E9" s="48"/>
      <c r="F9" s="92"/>
    </row>
    <row r="10" spans="1:6" ht="12.75" x14ac:dyDescent="0.2">
      <c r="A10" s="90" t="s">
        <v>23</v>
      </c>
      <c r="B10" s="47" t="s">
        <v>90</v>
      </c>
      <c r="C10" s="47">
        <v>7</v>
      </c>
      <c r="D10" s="91">
        <v>106187</v>
      </c>
      <c r="E10" s="48" t="s">
        <v>23</v>
      </c>
      <c r="F10" s="92" t="s">
        <v>30</v>
      </c>
    </row>
    <row r="11" spans="1:6" ht="12.75" x14ac:dyDescent="0.2">
      <c r="A11" s="90" t="s">
        <v>23</v>
      </c>
      <c r="B11" s="47" t="s">
        <v>90</v>
      </c>
      <c r="C11" s="47">
        <v>7</v>
      </c>
      <c r="D11" s="91">
        <v>3771</v>
      </c>
      <c r="E11" s="48" t="s">
        <v>23</v>
      </c>
      <c r="F11" s="92" t="s">
        <v>56</v>
      </c>
    </row>
    <row r="12" spans="1:6" ht="25.5" x14ac:dyDescent="0.2">
      <c r="A12" s="90"/>
      <c r="B12" s="47" t="s">
        <v>90</v>
      </c>
      <c r="C12" s="47">
        <v>7</v>
      </c>
      <c r="D12" s="91">
        <v>611309</v>
      </c>
      <c r="E12" s="48" t="s">
        <v>23</v>
      </c>
      <c r="F12" s="92" t="s">
        <v>57</v>
      </c>
    </row>
    <row r="13" spans="1:6" ht="12.75" x14ac:dyDescent="0.2">
      <c r="A13" s="90"/>
      <c r="B13" s="47" t="s">
        <v>90</v>
      </c>
      <c r="C13" s="47">
        <v>7</v>
      </c>
      <c r="D13" s="91">
        <v>150</v>
      </c>
      <c r="E13" s="48" t="s">
        <v>23</v>
      </c>
      <c r="F13" s="92" t="s">
        <v>65</v>
      </c>
    </row>
    <row r="14" spans="1:6" ht="12.75" x14ac:dyDescent="0.2">
      <c r="A14" s="90" t="s">
        <v>23</v>
      </c>
      <c r="B14" s="47" t="s">
        <v>90</v>
      </c>
      <c r="C14" s="47">
        <v>7</v>
      </c>
      <c r="D14" s="91">
        <v>205840</v>
      </c>
      <c r="E14" s="48" t="s">
        <v>23</v>
      </c>
      <c r="F14" s="8" t="s">
        <v>58</v>
      </c>
    </row>
    <row r="15" spans="1:6" ht="25.5" x14ac:dyDescent="0.2">
      <c r="A15" s="90" t="s">
        <v>23</v>
      </c>
      <c r="B15" s="47" t="s">
        <v>90</v>
      </c>
      <c r="C15" s="47">
        <v>7</v>
      </c>
      <c r="D15" s="91">
        <v>3231</v>
      </c>
      <c r="E15" s="48" t="s">
        <v>23</v>
      </c>
      <c r="F15" s="92" t="s">
        <v>35</v>
      </c>
    </row>
    <row r="16" spans="1:6" ht="25.5" x14ac:dyDescent="0.2">
      <c r="A16" s="90" t="s">
        <v>23</v>
      </c>
      <c r="B16" s="47" t="s">
        <v>90</v>
      </c>
      <c r="C16" s="47">
        <v>7</v>
      </c>
      <c r="D16" s="91">
        <v>4703</v>
      </c>
      <c r="E16" s="48" t="s">
        <v>23</v>
      </c>
      <c r="F16" s="92" t="s">
        <v>35</v>
      </c>
    </row>
    <row r="17" spans="1:15" ht="25.5" x14ac:dyDescent="0.2">
      <c r="A17" s="90"/>
      <c r="B17" s="47" t="s">
        <v>90</v>
      </c>
      <c r="C17" s="47">
        <v>7</v>
      </c>
      <c r="D17" s="91">
        <v>3582</v>
      </c>
      <c r="E17" s="48" t="s">
        <v>23</v>
      </c>
      <c r="F17" s="92" t="s">
        <v>35</v>
      </c>
    </row>
    <row r="18" spans="1:15" ht="12.75" x14ac:dyDescent="0.2">
      <c r="A18" s="90" t="s">
        <v>23</v>
      </c>
      <c r="B18" s="47" t="s">
        <v>90</v>
      </c>
      <c r="C18" s="47">
        <v>7</v>
      </c>
      <c r="D18" s="91">
        <v>150</v>
      </c>
      <c r="E18" s="48" t="s">
        <v>23</v>
      </c>
      <c r="F18" s="92" t="s">
        <v>64</v>
      </c>
    </row>
    <row r="19" spans="1:15" ht="25.5" x14ac:dyDescent="0.2">
      <c r="A19" s="90"/>
      <c r="B19" s="47" t="s">
        <v>90</v>
      </c>
      <c r="C19" s="47">
        <v>7</v>
      </c>
      <c r="D19" s="91">
        <v>4329</v>
      </c>
      <c r="E19" s="48" t="s">
        <v>23</v>
      </c>
      <c r="F19" s="92" t="s">
        <v>35</v>
      </c>
    </row>
    <row r="20" spans="1:15" ht="25.5" x14ac:dyDescent="0.2">
      <c r="A20" s="90"/>
      <c r="B20" s="47" t="s">
        <v>90</v>
      </c>
      <c r="C20" s="47">
        <v>7</v>
      </c>
      <c r="D20" s="91">
        <v>3795</v>
      </c>
      <c r="E20" s="48" t="s">
        <v>23</v>
      </c>
      <c r="F20" s="92" t="s">
        <v>35</v>
      </c>
    </row>
    <row r="21" spans="1:15" ht="25.5" x14ac:dyDescent="0.2">
      <c r="A21" s="90"/>
      <c r="B21" s="47" t="s">
        <v>90</v>
      </c>
      <c r="C21" s="47">
        <v>7</v>
      </c>
      <c r="D21" s="91">
        <v>4547</v>
      </c>
      <c r="E21" s="48" t="s">
        <v>23</v>
      </c>
      <c r="F21" s="92" t="s">
        <v>35</v>
      </c>
    </row>
    <row r="22" spans="1:15" ht="25.5" x14ac:dyDescent="0.2">
      <c r="A22" s="90"/>
      <c r="B22" s="47" t="s">
        <v>90</v>
      </c>
      <c r="C22" s="47">
        <v>7</v>
      </c>
      <c r="D22" s="91">
        <v>4648</v>
      </c>
      <c r="E22" s="48" t="s">
        <v>23</v>
      </c>
      <c r="F22" s="92" t="s">
        <v>35</v>
      </c>
    </row>
    <row r="23" spans="1:15" ht="25.5" x14ac:dyDescent="0.2">
      <c r="A23" s="90"/>
      <c r="B23" s="47" t="s">
        <v>90</v>
      </c>
      <c r="C23" s="47">
        <v>7</v>
      </c>
      <c r="D23" s="91">
        <v>4697</v>
      </c>
      <c r="E23" s="48" t="s">
        <v>23</v>
      </c>
      <c r="F23" s="92" t="s">
        <v>35</v>
      </c>
    </row>
    <row r="24" spans="1:15" ht="25.5" x14ac:dyDescent="0.2">
      <c r="A24" s="90" t="s">
        <v>23</v>
      </c>
      <c r="B24" s="47" t="s">
        <v>90</v>
      </c>
      <c r="C24" s="47">
        <v>7</v>
      </c>
      <c r="D24" s="91">
        <v>4618</v>
      </c>
      <c r="E24" s="48" t="s">
        <v>23</v>
      </c>
      <c r="F24" s="92" t="s">
        <v>35</v>
      </c>
    </row>
    <row r="25" spans="1:15" ht="25.5" x14ac:dyDescent="0.2">
      <c r="A25" s="90" t="s">
        <v>23</v>
      </c>
      <c r="B25" s="47" t="s">
        <v>90</v>
      </c>
      <c r="C25" s="47">
        <v>7</v>
      </c>
      <c r="D25" s="91">
        <v>4023</v>
      </c>
      <c r="E25" s="48" t="s">
        <v>23</v>
      </c>
      <c r="F25" s="92" t="s">
        <v>35</v>
      </c>
    </row>
    <row r="26" spans="1:15" ht="25.5" x14ac:dyDescent="0.2">
      <c r="A26" s="90"/>
      <c r="B26" s="47" t="s">
        <v>90</v>
      </c>
      <c r="C26" s="47">
        <v>7</v>
      </c>
      <c r="D26" s="91">
        <v>10152</v>
      </c>
      <c r="E26" s="48" t="s">
        <v>23</v>
      </c>
      <c r="F26" s="54" t="s">
        <v>35</v>
      </c>
    </row>
    <row r="27" spans="1:15" ht="25.5" x14ac:dyDescent="0.2">
      <c r="A27" s="90"/>
      <c r="B27" s="47" t="s">
        <v>90</v>
      </c>
      <c r="C27" s="47">
        <v>7</v>
      </c>
      <c r="D27" s="91">
        <v>6123</v>
      </c>
      <c r="E27" s="48" t="s">
        <v>23</v>
      </c>
      <c r="F27" s="54" t="s">
        <v>35</v>
      </c>
    </row>
    <row r="28" spans="1:15" ht="25.5" x14ac:dyDescent="0.2">
      <c r="A28" s="90" t="s">
        <v>23</v>
      </c>
      <c r="B28" s="47" t="s">
        <v>90</v>
      </c>
      <c r="C28" s="47">
        <v>7</v>
      </c>
      <c r="D28" s="91">
        <v>4648</v>
      </c>
      <c r="E28" s="48" t="s">
        <v>23</v>
      </c>
      <c r="F28" s="54" t="s">
        <v>35</v>
      </c>
    </row>
    <row r="29" spans="1:15" ht="25.5" x14ac:dyDescent="0.2">
      <c r="A29" s="90"/>
      <c r="B29" s="47" t="s">
        <v>90</v>
      </c>
      <c r="C29" s="47">
        <v>7</v>
      </c>
      <c r="D29" s="91">
        <v>3245</v>
      </c>
      <c r="E29" s="48" t="s">
        <v>23</v>
      </c>
      <c r="F29" s="54" t="s">
        <v>35</v>
      </c>
    </row>
    <row r="30" spans="1:15" ht="25.5" x14ac:dyDescent="0.2">
      <c r="A30" s="90"/>
      <c r="B30" s="47" t="s">
        <v>90</v>
      </c>
      <c r="C30" s="47">
        <v>7</v>
      </c>
      <c r="D30" s="91">
        <v>3234</v>
      </c>
      <c r="E30" s="48" t="s">
        <v>23</v>
      </c>
      <c r="F30" s="54" t="s">
        <v>35</v>
      </c>
      <c r="H30" s="18"/>
      <c r="J30" s="18"/>
    </row>
    <row r="31" spans="1:15" ht="25.5" x14ac:dyDescent="0.2">
      <c r="A31" s="90"/>
      <c r="B31" s="47" t="s">
        <v>90</v>
      </c>
      <c r="C31" s="47">
        <v>7</v>
      </c>
      <c r="D31" s="91">
        <v>4648</v>
      </c>
      <c r="E31" s="48" t="s">
        <v>23</v>
      </c>
      <c r="F31" s="54" t="s">
        <v>35</v>
      </c>
    </row>
    <row r="32" spans="1:15" ht="25.5" x14ac:dyDescent="0.2">
      <c r="A32" s="90"/>
      <c r="B32" s="47" t="s">
        <v>90</v>
      </c>
      <c r="C32" s="47">
        <v>7</v>
      </c>
      <c r="D32" s="91">
        <v>3879</v>
      </c>
      <c r="E32" s="48" t="s">
        <v>23</v>
      </c>
      <c r="F32" s="54" t="s">
        <v>35</v>
      </c>
      <c r="N32" s="18"/>
      <c r="O32" s="18"/>
    </row>
    <row r="33" spans="1:15" ht="25.5" x14ac:dyDescent="0.2">
      <c r="A33" s="90"/>
      <c r="B33" s="47" t="s">
        <v>90</v>
      </c>
      <c r="C33" s="47">
        <v>7</v>
      </c>
      <c r="D33" s="91">
        <v>4369</v>
      </c>
      <c r="E33" s="48" t="s">
        <v>23</v>
      </c>
      <c r="F33" s="54" t="s">
        <v>35</v>
      </c>
      <c r="N33" s="18"/>
      <c r="O33" s="18"/>
    </row>
    <row r="34" spans="1:15" ht="25.5" x14ac:dyDescent="0.2">
      <c r="A34" s="90"/>
      <c r="B34" s="47" t="s">
        <v>90</v>
      </c>
      <c r="C34" s="47">
        <v>7</v>
      </c>
      <c r="D34" s="91">
        <v>4737</v>
      </c>
      <c r="E34" s="48" t="s">
        <v>23</v>
      </c>
      <c r="F34" s="54" t="s">
        <v>35</v>
      </c>
      <c r="N34" s="18"/>
      <c r="O34" s="18"/>
    </row>
    <row r="35" spans="1:15" ht="25.5" x14ac:dyDescent="0.2">
      <c r="A35" s="90"/>
      <c r="B35" s="47" t="s">
        <v>90</v>
      </c>
      <c r="C35" s="47">
        <v>7</v>
      </c>
      <c r="D35" s="91">
        <v>4904</v>
      </c>
      <c r="E35" s="48" t="s">
        <v>23</v>
      </c>
      <c r="F35" s="54" t="s">
        <v>35</v>
      </c>
    </row>
    <row r="36" spans="1:15" ht="12.75" x14ac:dyDescent="0.2">
      <c r="A36" s="90"/>
      <c r="B36" s="47" t="s">
        <v>90</v>
      </c>
      <c r="C36" s="47">
        <v>7</v>
      </c>
      <c r="D36" s="91">
        <v>50</v>
      </c>
      <c r="E36" s="48" t="s">
        <v>23</v>
      </c>
      <c r="F36" s="54" t="s">
        <v>63</v>
      </c>
    </row>
    <row r="37" spans="1:15" ht="12.75" x14ac:dyDescent="0.2">
      <c r="A37" s="90"/>
      <c r="B37" s="47" t="s">
        <v>90</v>
      </c>
      <c r="C37" s="47">
        <v>7</v>
      </c>
      <c r="D37" s="91">
        <v>150</v>
      </c>
      <c r="E37" s="48" t="s">
        <v>23</v>
      </c>
      <c r="F37" s="54" t="s">
        <v>62</v>
      </c>
    </row>
    <row r="38" spans="1:15" ht="12.75" x14ac:dyDescent="0.2">
      <c r="A38" s="90"/>
      <c r="B38" s="47" t="s">
        <v>90</v>
      </c>
      <c r="C38" s="47">
        <v>7</v>
      </c>
      <c r="D38" s="91">
        <v>927</v>
      </c>
      <c r="E38" s="48" t="s">
        <v>23</v>
      </c>
      <c r="F38" s="54" t="s">
        <v>68</v>
      </c>
    </row>
    <row r="39" spans="1:15" ht="12.75" x14ac:dyDescent="0.2">
      <c r="A39" s="90"/>
      <c r="B39" s="47" t="s">
        <v>90</v>
      </c>
      <c r="C39" s="47">
        <v>7</v>
      </c>
      <c r="D39" s="91">
        <v>1874</v>
      </c>
      <c r="E39" s="48" t="s">
        <v>23</v>
      </c>
      <c r="F39" s="54" t="s">
        <v>74</v>
      </c>
    </row>
    <row r="40" spans="1:15" ht="25.5" x14ac:dyDescent="0.2">
      <c r="A40" s="90"/>
      <c r="B40" s="47" t="s">
        <v>90</v>
      </c>
      <c r="C40" s="47">
        <v>7</v>
      </c>
      <c r="D40" s="91">
        <v>4725</v>
      </c>
      <c r="E40" s="48" t="s">
        <v>23</v>
      </c>
      <c r="F40" s="54" t="s">
        <v>35</v>
      </c>
    </row>
    <row r="41" spans="1:15" ht="12.75" x14ac:dyDescent="0.2">
      <c r="A41" s="90"/>
      <c r="B41" s="47" t="s">
        <v>90</v>
      </c>
      <c r="C41" s="47">
        <v>7</v>
      </c>
      <c r="D41" s="91">
        <v>950</v>
      </c>
      <c r="E41" s="48" t="s">
        <v>23</v>
      </c>
      <c r="F41" s="54" t="s">
        <v>68</v>
      </c>
    </row>
    <row r="42" spans="1:15" ht="12.75" x14ac:dyDescent="0.2">
      <c r="A42" s="90"/>
      <c r="B42" s="47" t="s">
        <v>90</v>
      </c>
      <c r="C42" s="47">
        <v>7</v>
      </c>
      <c r="D42" s="91">
        <v>1200</v>
      </c>
      <c r="E42" s="48" t="s">
        <v>23</v>
      </c>
      <c r="F42" s="54" t="s">
        <v>69</v>
      </c>
    </row>
    <row r="43" spans="1:15" ht="12.75" x14ac:dyDescent="0.2">
      <c r="A43" s="90"/>
      <c r="B43" s="47" t="s">
        <v>90</v>
      </c>
      <c r="C43" s="47">
        <v>7</v>
      </c>
      <c r="D43" s="91">
        <v>910</v>
      </c>
      <c r="E43" s="48" t="s">
        <v>23</v>
      </c>
      <c r="F43" s="54" t="s">
        <v>69</v>
      </c>
    </row>
    <row r="44" spans="1:15" ht="12.75" x14ac:dyDescent="0.2">
      <c r="A44" s="90"/>
      <c r="B44" s="47" t="s">
        <v>90</v>
      </c>
      <c r="C44" s="47">
        <v>7</v>
      </c>
      <c r="D44" s="91">
        <v>700</v>
      </c>
      <c r="E44" s="48" t="s">
        <v>23</v>
      </c>
      <c r="F44" s="54" t="s">
        <v>69</v>
      </c>
    </row>
    <row r="45" spans="1:15" ht="25.5" x14ac:dyDescent="0.2">
      <c r="A45" s="90"/>
      <c r="B45" s="47" t="s">
        <v>90</v>
      </c>
      <c r="C45" s="47">
        <v>7</v>
      </c>
      <c r="D45" s="91">
        <v>4648</v>
      </c>
      <c r="E45" s="48" t="s">
        <v>23</v>
      </c>
      <c r="F45" s="92" t="s">
        <v>35</v>
      </c>
    </row>
    <row r="46" spans="1:15" ht="12.75" x14ac:dyDescent="0.2">
      <c r="A46" s="90"/>
      <c r="B46" s="47" t="s">
        <v>90</v>
      </c>
      <c r="C46" s="47">
        <v>7</v>
      </c>
      <c r="D46" s="91">
        <v>850</v>
      </c>
      <c r="E46" s="48" t="s">
        <v>23</v>
      </c>
      <c r="F46" s="92" t="s">
        <v>68</v>
      </c>
    </row>
    <row r="47" spans="1:15" ht="12.75" x14ac:dyDescent="0.2">
      <c r="A47" s="90"/>
      <c r="B47" s="47" t="s">
        <v>90</v>
      </c>
      <c r="C47" s="47">
        <v>7</v>
      </c>
      <c r="D47" s="91">
        <v>350</v>
      </c>
      <c r="E47" s="48" t="s">
        <v>23</v>
      </c>
      <c r="F47" s="92" t="s">
        <v>67</v>
      </c>
    </row>
    <row r="48" spans="1:15" ht="25.5" x14ac:dyDescent="0.2">
      <c r="A48" s="90"/>
      <c r="B48" s="47" t="s">
        <v>90</v>
      </c>
      <c r="C48" s="47">
        <v>7</v>
      </c>
      <c r="D48" s="91">
        <v>4603</v>
      </c>
      <c r="E48" s="48" t="s">
        <v>23</v>
      </c>
      <c r="F48" s="92" t="s">
        <v>35</v>
      </c>
    </row>
    <row r="49" spans="1:6" ht="25.5" x14ac:dyDescent="0.2">
      <c r="A49" s="90"/>
      <c r="B49" s="47" t="s">
        <v>90</v>
      </c>
      <c r="C49" s="47">
        <v>7</v>
      </c>
      <c r="D49" s="91">
        <v>4226</v>
      </c>
      <c r="E49" s="48" t="s">
        <v>23</v>
      </c>
      <c r="F49" s="92" t="s">
        <v>35</v>
      </c>
    </row>
    <row r="50" spans="1:6" ht="25.5" x14ac:dyDescent="0.2">
      <c r="A50" s="90"/>
      <c r="B50" s="47" t="s">
        <v>90</v>
      </c>
      <c r="C50" s="47">
        <v>7</v>
      </c>
      <c r="D50" s="91">
        <v>4660</v>
      </c>
      <c r="E50" s="48" t="s">
        <v>23</v>
      </c>
      <c r="F50" s="92" t="s">
        <v>35</v>
      </c>
    </row>
    <row r="51" spans="1:6" ht="25.5" x14ac:dyDescent="0.2">
      <c r="A51" s="90"/>
      <c r="B51" s="47" t="s">
        <v>90</v>
      </c>
      <c r="C51" s="47">
        <v>7</v>
      </c>
      <c r="D51" s="91">
        <v>10084</v>
      </c>
      <c r="E51" s="48" t="s">
        <v>23</v>
      </c>
      <c r="F51" s="92" t="s">
        <v>35</v>
      </c>
    </row>
    <row r="52" spans="1:6" ht="12.75" x14ac:dyDescent="0.2">
      <c r="A52" s="90"/>
      <c r="B52" s="47" t="s">
        <v>90</v>
      </c>
      <c r="C52" s="47">
        <v>7</v>
      </c>
      <c r="D52" s="91">
        <v>50</v>
      </c>
      <c r="E52" s="48" t="s">
        <v>23</v>
      </c>
      <c r="F52" s="92" t="s">
        <v>63</v>
      </c>
    </row>
    <row r="53" spans="1:6" ht="12.75" x14ac:dyDescent="0.2">
      <c r="A53" s="90"/>
      <c r="B53" s="47" t="s">
        <v>90</v>
      </c>
      <c r="C53" s="47">
        <v>7</v>
      </c>
      <c r="D53" s="91">
        <v>50</v>
      </c>
      <c r="E53" s="48" t="s">
        <v>23</v>
      </c>
      <c r="F53" s="92" t="s">
        <v>66</v>
      </c>
    </row>
    <row r="54" spans="1:6" ht="25.5" x14ac:dyDescent="0.2">
      <c r="A54" s="90"/>
      <c r="B54" s="47" t="s">
        <v>90</v>
      </c>
      <c r="C54" s="47">
        <v>7</v>
      </c>
      <c r="D54" s="91">
        <v>3977</v>
      </c>
      <c r="E54" s="48" t="s">
        <v>23</v>
      </c>
      <c r="F54" s="92" t="s">
        <v>35</v>
      </c>
    </row>
    <row r="55" spans="1:6" ht="25.5" x14ac:dyDescent="0.2">
      <c r="A55" s="90"/>
      <c r="B55" s="47" t="s">
        <v>90</v>
      </c>
      <c r="C55" s="47">
        <v>7</v>
      </c>
      <c r="D55" s="91">
        <v>4291</v>
      </c>
      <c r="E55" s="48"/>
      <c r="F55" s="92" t="s">
        <v>35</v>
      </c>
    </row>
    <row r="56" spans="1:6" ht="25.5" x14ac:dyDescent="0.2">
      <c r="A56" s="90"/>
      <c r="B56" s="47" t="s">
        <v>90</v>
      </c>
      <c r="C56" s="47">
        <v>7</v>
      </c>
      <c r="D56" s="91">
        <v>4345</v>
      </c>
      <c r="E56" s="48"/>
      <c r="F56" s="92" t="s">
        <v>35</v>
      </c>
    </row>
    <row r="57" spans="1:6" ht="25.5" x14ac:dyDescent="0.2">
      <c r="A57" s="90"/>
      <c r="B57" s="47" t="s">
        <v>90</v>
      </c>
      <c r="C57" s="47">
        <v>7</v>
      </c>
      <c r="D57" s="91">
        <v>4788</v>
      </c>
      <c r="E57" s="48"/>
      <c r="F57" s="92" t="s">
        <v>35</v>
      </c>
    </row>
    <row r="58" spans="1:6" ht="25.5" x14ac:dyDescent="0.2">
      <c r="A58" s="90"/>
      <c r="B58" s="47" t="s">
        <v>90</v>
      </c>
      <c r="C58" s="47">
        <v>7</v>
      </c>
      <c r="D58" s="91">
        <v>4554</v>
      </c>
      <c r="E58" s="126"/>
      <c r="F58" s="92" t="s">
        <v>35</v>
      </c>
    </row>
    <row r="59" spans="1:6" ht="25.5" x14ac:dyDescent="0.2">
      <c r="A59" s="90"/>
      <c r="B59" s="47" t="s">
        <v>90</v>
      </c>
      <c r="C59" s="47">
        <v>7</v>
      </c>
      <c r="D59" s="91">
        <v>4584</v>
      </c>
      <c r="E59" s="126"/>
      <c r="F59" s="92" t="s">
        <v>35</v>
      </c>
    </row>
    <row r="60" spans="1:6" ht="12.75" x14ac:dyDescent="0.2">
      <c r="A60" s="90"/>
      <c r="B60" s="47" t="s">
        <v>90</v>
      </c>
      <c r="C60" s="47">
        <v>7</v>
      </c>
      <c r="D60" s="91">
        <v>300</v>
      </c>
      <c r="E60" s="126"/>
      <c r="F60" s="92" t="s">
        <v>61</v>
      </c>
    </row>
    <row r="61" spans="1:6" ht="25.5" x14ac:dyDescent="0.2">
      <c r="A61" s="90"/>
      <c r="B61" s="47" t="s">
        <v>90</v>
      </c>
      <c r="C61" s="47">
        <v>7</v>
      </c>
      <c r="D61" s="91">
        <v>4648</v>
      </c>
      <c r="E61" s="126"/>
      <c r="F61" s="92" t="s">
        <v>35</v>
      </c>
    </row>
    <row r="62" spans="1:6" ht="25.5" x14ac:dyDescent="0.2">
      <c r="A62" s="163"/>
      <c r="B62" s="47" t="s">
        <v>90</v>
      </c>
      <c r="C62" s="47">
        <v>7</v>
      </c>
      <c r="D62" s="159">
        <v>4203</v>
      </c>
      <c r="E62" s="161"/>
      <c r="F62" s="92" t="s">
        <v>35</v>
      </c>
    </row>
    <row r="63" spans="1:6" ht="25.5" x14ac:dyDescent="0.2">
      <c r="A63" s="163"/>
      <c r="B63" s="47" t="s">
        <v>90</v>
      </c>
      <c r="C63" s="47">
        <v>7</v>
      </c>
      <c r="D63" s="159">
        <v>4358</v>
      </c>
      <c r="E63" s="161"/>
      <c r="F63" s="92" t="s">
        <v>35</v>
      </c>
    </row>
    <row r="64" spans="1:6" ht="12.75" x14ac:dyDescent="0.2">
      <c r="A64" s="163"/>
      <c r="B64" s="47" t="s">
        <v>90</v>
      </c>
      <c r="C64" s="47">
        <v>7</v>
      </c>
      <c r="D64" s="159">
        <v>200</v>
      </c>
      <c r="E64" s="161"/>
      <c r="F64" s="161" t="s">
        <v>91</v>
      </c>
    </row>
    <row r="65" spans="1:8" ht="12.75" x14ac:dyDescent="0.2">
      <c r="A65" s="160"/>
      <c r="B65" s="47" t="s">
        <v>90</v>
      </c>
      <c r="C65" s="47">
        <v>7</v>
      </c>
      <c r="D65" s="159">
        <v>593817</v>
      </c>
      <c r="E65" s="161"/>
      <c r="F65" s="161" t="s">
        <v>31</v>
      </c>
    </row>
    <row r="66" spans="1:8" ht="12.75" x14ac:dyDescent="0.2">
      <c r="A66" s="160"/>
      <c r="B66" s="47"/>
      <c r="C66" s="47"/>
      <c r="D66" s="159"/>
      <c r="E66" s="161"/>
      <c r="F66" s="161"/>
    </row>
    <row r="67" spans="1:8" ht="12.75" x14ac:dyDescent="0.2">
      <c r="A67" s="160"/>
      <c r="B67" s="47"/>
      <c r="C67" s="47"/>
      <c r="D67" s="159"/>
      <c r="E67" s="161"/>
      <c r="F67" s="161"/>
    </row>
    <row r="68" spans="1:8" ht="12.75" x14ac:dyDescent="0.2">
      <c r="A68" s="160"/>
      <c r="B68" s="47"/>
      <c r="C68" s="47"/>
      <c r="D68" s="159"/>
      <c r="E68" s="161"/>
      <c r="F68" s="161"/>
    </row>
    <row r="69" spans="1:8" ht="16.5" customHeight="1" x14ac:dyDescent="0.2">
      <c r="A69" s="160"/>
      <c r="B69" s="47"/>
      <c r="C69" s="47"/>
      <c r="D69" s="147"/>
      <c r="E69" s="48"/>
      <c r="F69" s="162"/>
    </row>
    <row r="70" spans="1:8" ht="12.75" x14ac:dyDescent="0.2">
      <c r="A70" s="51" t="s">
        <v>11</v>
      </c>
      <c r="B70" s="47"/>
      <c r="C70" s="47"/>
      <c r="D70" s="93">
        <f>SUM(D9:D69)</f>
        <v>1694591</v>
      </c>
      <c r="E70" s="48" t="s">
        <v>23</v>
      </c>
      <c r="F70" s="94" t="s">
        <v>23</v>
      </c>
    </row>
    <row r="71" spans="1:8" ht="12.75" x14ac:dyDescent="0.2">
      <c r="A71" s="95" t="s">
        <v>23</v>
      </c>
      <c r="B71" s="47"/>
      <c r="C71" s="47"/>
      <c r="D71" s="47" t="s">
        <v>23</v>
      </c>
      <c r="E71" s="48">
        <f>(D70)+D8</f>
        <v>3339038</v>
      </c>
      <c r="F71" s="94" t="s">
        <v>23</v>
      </c>
      <c r="G71" s="123"/>
      <c r="H71" s="124"/>
    </row>
    <row r="72" spans="1:8" ht="12.75" x14ac:dyDescent="0.2">
      <c r="A72" s="96" t="s">
        <v>43</v>
      </c>
      <c r="B72" s="47" t="s">
        <v>90</v>
      </c>
      <c r="C72" s="47"/>
      <c r="D72" s="97">
        <v>53074</v>
      </c>
      <c r="E72" s="48" t="s">
        <v>23</v>
      </c>
      <c r="F72" s="94" t="s">
        <v>23</v>
      </c>
    </row>
    <row r="73" spans="1:8" ht="28.5" customHeight="1" x14ac:dyDescent="0.2">
      <c r="A73" s="98" t="s">
        <v>44</v>
      </c>
      <c r="B73" s="47" t="s">
        <v>90</v>
      </c>
      <c r="C73" s="47">
        <v>7</v>
      </c>
      <c r="D73" s="99">
        <v>22611</v>
      </c>
      <c r="E73" s="48" t="s">
        <v>23</v>
      </c>
      <c r="F73" s="100" t="s">
        <v>57</v>
      </c>
    </row>
    <row r="74" spans="1:8" ht="25.5" x14ac:dyDescent="0.2">
      <c r="A74" s="95" t="s">
        <v>23</v>
      </c>
      <c r="B74" s="47" t="s">
        <v>90</v>
      </c>
      <c r="C74" s="47">
        <v>7</v>
      </c>
      <c r="D74" s="99">
        <v>5305</v>
      </c>
      <c r="E74" s="48" t="s">
        <v>23</v>
      </c>
      <c r="F74" s="100" t="s">
        <v>58</v>
      </c>
    </row>
    <row r="75" spans="1:8" ht="25.5" x14ac:dyDescent="0.2">
      <c r="A75" s="95" t="s">
        <v>23</v>
      </c>
      <c r="B75" s="47" t="s">
        <v>90</v>
      </c>
      <c r="C75" s="47">
        <v>7</v>
      </c>
      <c r="D75" s="99">
        <v>190</v>
      </c>
      <c r="E75" s="48" t="s">
        <v>23</v>
      </c>
      <c r="F75" s="53" t="s">
        <v>35</v>
      </c>
    </row>
    <row r="76" spans="1:8" ht="25.5" x14ac:dyDescent="0.2">
      <c r="A76" s="95" t="s">
        <v>23</v>
      </c>
      <c r="B76" s="47" t="s">
        <v>90</v>
      </c>
      <c r="C76" s="47">
        <v>7</v>
      </c>
      <c r="D76" s="99">
        <v>177</v>
      </c>
      <c r="E76" s="48" t="s">
        <v>23</v>
      </c>
      <c r="F76" s="53" t="s">
        <v>35</v>
      </c>
    </row>
    <row r="77" spans="1:8" ht="12.75" x14ac:dyDescent="0.2">
      <c r="A77" s="95"/>
      <c r="B77" s="47" t="s">
        <v>90</v>
      </c>
      <c r="C77" s="47">
        <v>7</v>
      </c>
      <c r="D77" s="99">
        <v>3769</v>
      </c>
      <c r="E77" s="48"/>
      <c r="F77" s="53" t="s">
        <v>30</v>
      </c>
    </row>
    <row r="78" spans="1:8" ht="25.5" x14ac:dyDescent="0.2">
      <c r="A78" s="95" t="s">
        <v>23</v>
      </c>
      <c r="B78" s="47" t="s">
        <v>90</v>
      </c>
      <c r="C78" s="47">
        <v>7</v>
      </c>
      <c r="D78" s="99">
        <v>20293</v>
      </c>
      <c r="E78" s="48" t="s">
        <v>23</v>
      </c>
      <c r="F78" s="53" t="s">
        <v>31</v>
      </c>
    </row>
    <row r="79" spans="1:8" ht="25.5" x14ac:dyDescent="0.2">
      <c r="A79" s="95" t="s">
        <v>23</v>
      </c>
      <c r="B79" s="47" t="s">
        <v>90</v>
      </c>
      <c r="C79" s="47">
        <v>7</v>
      </c>
      <c r="D79" s="99">
        <v>177</v>
      </c>
      <c r="E79" s="48" t="s">
        <v>23</v>
      </c>
      <c r="F79" s="53" t="s">
        <v>35</v>
      </c>
    </row>
    <row r="80" spans="1:8" ht="25.5" x14ac:dyDescent="0.2">
      <c r="A80" s="95"/>
      <c r="B80" s="47" t="s">
        <v>90</v>
      </c>
      <c r="C80" s="47">
        <v>7</v>
      </c>
      <c r="D80" s="99">
        <v>157</v>
      </c>
      <c r="E80" s="48"/>
      <c r="F80" s="53" t="s">
        <v>35</v>
      </c>
    </row>
    <row r="81" spans="1:6" ht="25.5" x14ac:dyDescent="0.2">
      <c r="A81" s="95"/>
      <c r="B81" s="47" t="s">
        <v>90</v>
      </c>
      <c r="C81" s="47">
        <v>7</v>
      </c>
      <c r="D81" s="99">
        <v>202</v>
      </c>
      <c r="E81" s="48"/>
      <c r="F81" s="53" t="s">
        <v>35</v>
      </c>
    </row>
    <row r="82" spans="1:6" ht="25.5" x14ac:dyDescent="0.2">
      <c r="A82" s="95"/>
      <c r="B82" s="47" t="s">
        <v>90</v>
      </c>
      <c r="C82" s="47">
        <v>7</v>
      </c>
      <c r="D82" s="99">
        <v>224</v>
      </c>
      <c r="E82" s="48"/>
      <c r="F82" s="53" t="s">
        <v>35</v>
      </c>
    </row>
    <row r="83" spans="1:6" ht="25.5" x14ac:dyDescent="0.2">
      <c r="A83" s="95"/>
      <c r="B83" s="47" t="s">
        <v>90</v>
      </c>
      <c r="C83" s="47">
        <v>7</v>
      </c>
      <c r="D83" s="99">
        <v>180</v>
      </c>
      <c r="E83" s="48"/>
      <c r="F83" s="53" t="s">
        <v>35</v>
      </c>
    </row>
    <row r="84" spans="1:6" ht="25.5" x14ac:dyDescent="0.2">
      <c r="A84" s="95"/>
      <c r="B84" s="47" t="s">
        <v>90</v>
      </c>
      <c r="C84" s="47">
        <v>7</v>
      </c>
      <c r="D84" s="99">
        <v>191</v>
      </c>
      <c r="E84" s="48"/>
      <c r="F84" s="53" t="s">
        <v>35</v>
      </c>
    </row>
    <row r="85" spans="1:6" ht="25.5" x14ac:dyDescent="0.2">
      <c r="A85" s="95"/>
      <c r="B85" s="47" t="s">
        <v>90</v>
      </c>
      <c r="C85" s="47">
        <v>7</v>
      </c>
      <c r="D85" s="99">
        <v>202</v>
      </c>
      <c r="E85" s="48"/>
      <c r="F85" s="53" t="s">
        <v>35</v>
      </c>
    </row>
    <row r="86" spans="1:6" ht="25.5" x14ac:dyDescent="0.2">
      <c r="A86" s="95"/>
      <c r="B86" s="47" t="s">
        <v>90</v>
      </c>
      <c r="C86" s="47">
        <v>7</v>
      </c>
      <c r="D86" s="99">
        <v>192</v>
      </c>
      <c r="E86" s="48"/>
      <c r="F86" s="53" t="s">
        <v>35</v>
      </c>
    </row>
    <row r="87" spans="1:6" ht="25.5" x14ac:dyDescent="0.2">
      <c r="A87" s="95"/>
      <c r="B87" s="47" t="s">
        <v>90</v>
      </c>
      <c r="C87" s="47">
        <v>7</v>
      </c>
      <c r="D87" s="99">
        <v>202</v>
      </c>
      <c r="E87" s="48"/>
      <c r="F87" s="53" t="s">
        <v>35</v>
      </c>
    </row>
    <row r="88" spans="1:6" ht="25.5" x14ac:dyDescent="0.2">
      <c r="A88" s="95"/>
      <c r="B88" s="47" t="s">
        <v>90</v>
      </c>
      <c r="C88" s="47">
        <v>7</v>
      </c>
      <c r="D88" s="99">
        <v>191</v>
      </c>
      <c r="E88" s="48"/>
      <c r="F88" s="53" t="s">
        <v>35</v>
      </c>
    </row>
    <row r="89" spans="1:6" ht="25.5" x14ac:dyDescent="0.2">
      <c r="A89" s="95"/>
      <c r="B89" s="47" t="s">
        <v>90</v>
      </c>
      <c r="C89" s="47">
        <v>7</v>
      </c>
      <c r="D89" s="99">
        <v>132</v>
      </c>
      <c r="E89" s="48"/>
      <c r="F89" s="53" t="s">
        <v>35</v>
      </c>
    </row>
    <row r="90" spans="1:6" ht="25.5" x14ac:dyDescent="0.2">
      <c r="A90" s="95"/>
      <c r="B90" s="47" t="s">
        <v>90</v>
      </c>
      <c r="C90" s="47">
        <v>7</v>
      </c>
      <c r="D90" s="99">
        <v>169</v>
      </c>
      <c r="E90" s="48"/>
      <c r="F90" s="53" t="s">
        <v>35</v>
      </c>
    </row>
    <row r="91" spans="1:6" ht="25.5" x14ac:dyDescent="0.2">
      <c r="A91" s="95"/>
      <c r="B91" s="47" t="s">
        <v>90</v>
      </c>
      <c r="C91" s="47">
        <v>7</v>
      </c>
      <c r="D91" s="99">
        <v>192</v>
      </c>
      <c r="E91" s="48"/>
      <c r="F91" s="53" t="s">
        <v>35</v>
      </c>
    </row>
    <row r="92" spans="1:6" ht="25.5" x14ac:dyDescent="0.2">
      <c r="A92" s="95"/>
      <c r="B92" s="47" t="s">
        <v>90</v>
      </c>
      <c r="C92" s="47">
        <v>7</v>
      </c>
      <c r="D92" s="99">
        <v>170</v>
      </c>
      <c r="E92" s="48"/>
      <c r="F92" s="53" t="s">
        <v>35</v>
      </c>
    </row>
    <row r="93" spans="1:6" ht="25.5" x14ac:dyDescent="0.2">
      <c r="A93" s="95" t="s">
        <v>23</v>
      </c>
      <c r="B93" s="47" t="s">
        <v>90</v>
      </c>
      <c r="C93" s="47">
        <v>7</v>
      </c>
      <c r="D93" s="99">
        <v>157</v>
      </c>
      <c r="E93" s="48" t="s">
        <v>23</v>
      </c>
      <c r="F93" s="53" t="s">
        <v>35</v>
      </c>
    </row>
    <row r="94" spans="1:6" ht="25.5" x14ac:dyDescent="0.2">
      <c r="A94" s="95" t="s">
        <v>23</v>
      </c>
      <c r="B94" s="47" t="s">
        <v>90</v>
      </c>
      <c r="C94" s="47">
        <v>7</v>
      </c>
      <c r="D94" s="99">
        <v>102</v>
      </c>
      <c r="E94" s="48" t="s">
        <v>23</v>
      </c>
      <c r="F94" s="53" t="s">
        <v>35</v>
      </c>
    </row>
    <row r="95" spans="1:6" ht="25.5" x14ac:dyDescent="0.2">
      <c r="A95" s="95"/>
      <c r="B95" s="47" t="s">
        <v>90</v>
      </c>
      <c r="C95" s="47">
        <v>7</v>
      </c>
      <c r="D95" s="99">
        <v>180</v>
      </c>
      <c r="E95" s="48"/>
      <c r="F95" s="53" t="s">
        <v>35</v>
      </c>
    </row>
    <row r="96" spans="1:6" ht="25.5" x14ac:dyDescent="0.2">
      <c r="A96" s="95"/>
      <c r="B96" s="47" t="s">
        <v>90</v>
      </c>
      <c r="C96" s="47">
        <v>7</v>
      </c>
      <c r="D96" s="99">
        <v>201</v>
      </c>
      <c r="E96" s="48"/>
      <c r="F96" s="53" t="s">
        <v>35</v>
      </c>
    </row>
    <row r="97" spans="1:20" ht="25.5" x14ac:dyDescent="0.2">
      <c r="A97" s="95"/>
      <c r="B97" s="47" t="s">
        <v>90</v>
      </c>
      <c r="C97" s="47">
        <v>7</v>
      </c>
      <c r="D97" s="99">
        <v>135</v>
      </c>
      <c r="E97" s="48"/>
      <c r="F97" s="53" t="s">
        <v>35</v>
      </c>
    </row>
    <row r="98" spans="1:20" ht="25.5" x14ac:dyDescent="0.2">
      <c r="A98" s="95"/>
      <c r="B98" s="47" t="s">
        <v>90</v>
      </c>
      <c r="C98" s="47">
        <v>7</v>
      </c>
      <c r="D98" s="99">
        <v>178</v>
      </c>
      <c r="E98" s="48" t="s">
        <v>23</v>
      </c>
      <c r="F98" s="53" t="s">
        <v>35</v>
      </c>
    </row>
    <row r="99" spans="1:20" ht="25.5" x14ac:dyDescent="0.2">
      <c r="A99" s="95"/>
      <c r="B99" s="47" t="s">
        <v>90</v>
      </c>
      <c r="C99" s="47">
        <v>7</v>
      </c>
      <c r="D99" s="99">
        <v>157</v>
      </c>
      <c r="E99" s="48"/>
      <c r="F99" s="53" t="s">
        <v>35</v>
      </c>
    </row>
    <row r="100" spans="1:20" ht="25.5" x14ac:dyDescent="0.2">
      <c r="A100" s="95"/>
      <c r="B100" s="47" t="s">
        <v>90</v>
      </c>
      <c r="C100" s="47">
        <v>7</v>
      </c>
      <c r="D100" s="99">
        <v>146</v>
      </c>
      <c r="E100" s="48" t="s">
        <v>23</v>
      </c>
      <c r="F100" s="53" t="s">
        <v>35</v>
      </c>
    </row>
    <row r="101" spans="1:20" ht="25.5" x14ac:dyDescent="0.2">
      <c r="A101" s="95"/>
      <c r="B101" s="47" t="s">
        <v>90</v>
      </c>
      <c r="C101" s="47">
        <v>7</v>
      </c>
      <c r="D101" s="99">
        <v>202</v>
      </c>
      <c r="E101" s="48"/>
      <c r="F101" s="53" t="s">
        <v>35</v>
      </c>
    </row>
    <row r="102" spans="1:20" ht="25.5" x14ac:dyDescent="0.2">
      <c r="A102" s="95"/>
      <c r="B102" s="47" t="s">
        <v>90</v>
      </c>
      <c r="C102" s="47">
        <v>7</v>
      </c>
      <c r="D102" s="99">
        <v>165</v>
      </c>
      <c r="E102" s="48"/>
      <c r="F102" s="53" t="s">
        <v>35</v>
      </c>
    </row>
    <row r="103" spans="1:20" ht="25.5" x14ac:dyDescent="0.2">
      <c r="A103" s="95"/>
      <c r="B103" s="47" t="s">
        <v>90</v>
      </c>
      <c r="C103" s="47">
        <v>7</v>
      </c>
      <c r="D103" s="99">
        <v>202</v>
      </c>
      <c r="E103" s="48"/>
      <c r="F103" s="53" t="s">
        <v>35</v>
      </c>
    </row>
    <row r="104" spans="1:20" ht="25.5" x14ac:dyDescent="0.2">
      <c r="A104" s="95"/>
      <c r="B104" s="47" t="s">
        <v>90</v>
      </c>
      <c r="C104" s="47">
        <v>7</v>
      </c>
      <c r="D104" s="99">
        <v>202</v>
      </c>
      <c r="E104" s="48"/>
      <c r="F104" s="53" t="s">
        <v>35</v>
      </c>
    </row>
    <row r="105" spans="1:20" ht="25.5" x14ac:dyDescent="0.2">
      <c r="A105" s="95"/>
      <c r="B105" s="47" t="s">
        <v>90</v>
      </c>
      <c r="C105" s="47">
        <v>7</v>
      </c>
      <c r="D105" s="99">
        <v>191</v>
      </c>
      <c r="E105" s="48"/>
      <c r="F105" s="53" t="s">
        <v>35</v>
      </c>
    </row>
    <row r="106" spans="1:20" ht="25.5" x14ac:dyDescent="0.2">
      <c r="A106" s="95"/>
      <c r="B106" s="47" t="s">
        <v>90</v>
      </c>
      <c r="C106" s="47">
        <v>7</v>
      </c>
      <c r="D106" s="99">
        <v>191</v>
      </c>
      <c r="E106" s="48"/>
      <c r="F106" s="53" t="s">
        <v>35</v>
      </c>
    </row>
    <row r="107" spans="1:20" ht="25.5" x14ac:dyDescent="0.2">
      <c r="A107" s="95"/>
      <c r="B107" s="47" t="s">
        <v>90</v>
      </c>
      <c r="C107" s="47">
        <v>7</v>
      </c>
      <c r="D107" s="99">
        <v>134</v>
      </c>
      <c r="E107" s="48"/>
      <c r="F107" s="53" t="s">
        <v>35</v>
      </c>
    </row>
    <row r="108" spans="1:20" ht="25.5" x14ac:dyDescent="0.2">
      <c r="A108" s="95" t="s">
        <v>23</v>
      </c>
      <c r="B108" s="47" t="s">
        <v>90</v>
      </c>
      <c r="C108" s="47">
        <v>7</v>
      </c>
      <c r="D108" s="99">
        <v>202</v>
      </c>
      <c r="E108" s="48" t="s">
        <v>23</v>
      </c>
      <c r="F108" s="53" t="s">
        <v>35</v>
      </c>
      <c r="N108" s="18"/>
      <c r="O108" s="18"/>
      <c r="P108" s="18"/>
      <c r="Q108" s="18"/>
      <c r="R108" s="18"/>
      <c r="S108" s="18"/>
      <c r="T108" s="18"/>
    </row>
    <row r="109" spans="1:20" ht="12.75" x14ac:dyDescent="0.2">
      <c r="A109" s="95" t="s">
        <v>23</v>
      </c>
      <c r="B109" s="47" t="s">
        <v>90</v>
      </c>
      <c r="C109" s="47">
        <v>7</v>
      </c>
      <c r="D109" s="99">
        <v>168</v>
      </c>
      <c r="E109" s="48" t="s">
        <v>23</v>
      </c>
      <c r="F109" s="53"/>
      <c r="N109" s="18"/>
      <c r="O109" s="18"/>
      <c r="P109" s="18"/>
      <c r="Q109" s="18"/>
      <c r="R109" s="18"/>
      <c r="S109" s="18"/>
      <c r="T109" s="18"/>
    </row>
    <row r="110" spans="1:20" ht="12.75" x14ac:dyDescent="0.2">
      <c r="A110" s="95"/>
      <c r="B110" s="47"/>
      <c r="C110" s="47"/>
      <c r="D110" s="99"/>
      <c r="E110" s="48"/>
      <c r="F110" s="53"/>
      <c r="N110" s="18"/>
      <c r="O110" s="18"/>
      <c r="P110" s="18"/>
      <c r="Q110" s="18"/>
      <c r="R110" s="18"/>
      <c r="S110" s="18"/>
      <c r="T110" s="18"/>
    </row>
    <row r="111" spans="1:20" ht="12.75" x14ac:dyDescent="0.2">
      <c r="A111" s="95"/>
      <c r="B111" s="47"/>
      <c r="C111" s="47"/>
      <c r="D111" s="99"/>
      <c r="E111" s="48"/>
      <c r="F111" s="53"/>
      <c r="N111" s="18"/>
      <c r="O111" s="18"/>
      <c r="P111" s="18"/>
      <c r="Q111" s="18"/>
      <c r="R111" s="18"/>
      <c r="S111" s="18"/>
      <c r="T111" s="18"/>
    </row>
    <row r="112" spans="1:20" ht="12.75" x14ac:dyDescent="0.2">
      <c r="A112" s="95"/>
      <c r="B112" s="47"/>
      <c r="C112" s="47"/>
      <c r="D112" s="99"/>
      <c r="E112" s="48"/>
      <c r="F112" s="53"/>
      <c r="N112" s="18"/>
      <c r="O112" s="18"/>
      <c r="P112" s="18"/>
      <c r="Q112" s="18"/>
      <c r="R112" s="18"/>
      <c r="S112" s="18"/>
      <c r="T112" s="18"/>
    </row>
    <row r="113" spans="1:20" ht="12.75" x14ac:dyDescent="0.2">
      <c r="A113" s="95"/>
      <c r="B113" s="47"/>
      <c r="C113" s="47"/>
      <c r="D113" s="99"/>
      <c r="E113" s="48"/>
      <c r="F113" s="53"/>
      <c r="N113" s="18"/>
      <c r="O113" s="18"/>
      <c r="P113" s="18"/>
      <c r="Q113" s="18"/>
      <c r="R113" s="18"/>
      <c r="S113" s="18"/>
      <c r="T113" s="18"/>
    </row>
    <row r="114" spans="1:20" ht="12.75" x14ac:dyDescent="0.2">
      <c r="A114" s="95"/>
      <c r="B114" s="47"/>
      <c r="C114" s="47"/>
      <c r="D114" s="99"/>
      <c r="E114" s="48"/>
      <c r="F114" s="53"/>
      <c r="N114" s="18"/>
      <c r="O114" s="18"/>
      <c r="P114" s="18"/>
      <c r="Q114" s="18"/>
      <c r="R114" s="18"/>
      <c r="S114" s="18"/>
      <c r="T114" s="18"/>
    </row>
    <row r="115" spans="1:20" ht="12.75" x14ac:dyDescent="0.2">
      <c r="A115" s="95"/>
      <c r="B115" s="47"/>
      <c r="C115" s="47"/>
      <c r="D115" s="99"/>
      <c r="E115" s="48"/>
      <c r="F115" s="53"/>
      <c r="N115" s="18"/>
      <c r="O115" s="18"/>
      <c r="P115" s="18"/>
      <c r="Q115" s="18"/>
      <c r="R115" s="18"/>
      <c r="S115" s="18"/>
      <c r="T115" s="18"/>
    </row>
    <row r="116" spans="1:20" ht="12.75" x14ac:dyDescent="0.2">
      <c r="A116" s="95"/>
      <c r="B116" s="47"/>
      <c r="C116" s="47"/>
      <c r="D116" s="99"/>
      <c r="E116" s="48"/>
      <c r="F116" s="53"/>
      <c r="N116" s="18"/>
      <c r="O116" s="18"/>
      <c r="P116" s="18"/>
      <c r="Q116" s="18"/>
      <c r="R116" s="18"/>
      <c r="S116" s="18"/>
      <c r="T116" s="18"/>
    </row>
    <row r="117" spans="1:20" ht="12.75" x14ac:dyDescent="0.2">
      <c r="A117" s="98" t="s">
        <v>45</v>
      </c>
      <c r="B117" s="47"/>
      <c r="C117" s="47" t="s">
        <v>23</v>
      </c>
      <c r="D117" s="101">
        <f>SUM(D73:D116)</f>
        <v>57839</v>
      </c>
      <c r="E117" s="48" t="s">
        <v>23</v>
      </c>
      <c r="F117" s="94" t="s">
        <v>23</v>
      </c>
      <c r="N117" s="18"/>
    </row>
    <row r="118" spans="1:20" ht="12.75" x14ac:dyDescent="0.2">
      <c r="A118" s="95" t="s">
        <v>23</v>
      </c>
      <c r="B118" s="47"/>
      <c r="C118" s="47" t="s">
        <v>23</v>
      </c>
      <c r="D118" s="47" t="s">
        <v>23</v>
      </c>
      <c r="E118" s="48">
        <f>SUM(D72+D117)</f>
        <v>110913</v>
      </c>
      <c r="F118" s="102" t="s">
        <v>23</v>
      </c>
      <c r="G118" s="18"/>
      <c r="H118" s="18"/>
      <c r="I118" s="18"/>
      <c r="J118" s="18"/>
      <c r="K118" s="18"/>
      <c r="L118" s="18"/>
      <c r="M118" s="18"/>
      <c r="N118" s="18"/>
    </row>
    <row r="119" spans="1:20" ht="12.75" x14ac:dyDescent="0.2">
      <c r="A119" s="103" t="s">
        <v>24</v>
      </c>
      <c r="B119" s="47" t="s">
        <v>90</v>
      </c>
      <c r="C119" s="104" t="s">
        <v>23</v>
      </c>
      <c r="D119" s="93">
        <v>225340</v>
      </c>
      <c r="E119" s="48" t="s">
        <v>23</v>
      </c>
      <c r="F119" s="102" t="s">
        <v>23</v>
      </c>
    </row>
    <row r="120" spans="1:20" ht="25.5" x14ac:dyDescent="0.2">
      <c r="A120" s="105" t="s">
        <v>25</v>
      </c>
      <c r="B120" s="47" t="s">
        <v>90</v>
      </c>
      <c r="C120" s="47">
        <v>7</v>
      </c>
      <c r="D120" s="91">
        <v>86357</v>
      </c>
      <c r="E120" s="48" t="s">
        <v>23</v>
      </c>
      <c r="F120" s="106" t="s">
        <v>57</v>
      </c>
    </row>
    <row r="121" spans="1:20" ht="25.5" x14ac:dyDescent="0.2">
      <c r="A121" s="107"/>
      <c r="B121" s="47" t="s">
        <v>90</v>
      </c>
      <c r="C121" s="47">
        <v>7</v>
      </c>
      <c r="D121" s="91">
        <v>25455</v>
      </c>
      <c r="E121" s="48"/>
      <c r="F121" s="106" t="s">
        <v>58</v>
      </c>
    </row>
    <row r="122" spans="1:20" ht="12.75" x14ac:dyDescent="0.2">
      <c r="A122" s="105" t="s">
        <v>23</v>
      </c>
      <c r="B122" s="47" t="s">
        <v>90</v>
      </c>
      <c r="C122" s="47">
        <v>7</v>
      </c>
      <c r="D122" s="91">
        <v>15296</v>
      </c>
      <c r="E122" s="48" t="s">
        <v>23</v>
      </c>
      <c r="F122" s="106" t="s">
        <v>30</v>
      </c>
    </row>
    <row r="123" spans="1:20" ht="25.5" x14ac:dyDescent="0.2">
      <c r="A123" s="105"/>
      <c r="B123" s="47" t="s">
        <v>90</v>
      </c>
      <c r="C123" s="47">
        <v>7</v>
      </c>
      <c r="D123" s="91">
        <v>80260</v>
      </c>
      <c r="E123" s="48" t="s">
        <v>23</v>
      </c>
      <c r="F123" s="106" t="s">
        <v>31</v>
      </c>
    </row>
    <row r="124" spans="1:20" ht="25.5" x14ac:dyDescent="0.2">
      <c r="A124" s="105"/>
      <c r="B124" s="47" t="s">
        <v>90</v>
      </c>
      <c r="C124" s="47">
        <v>7</v>
      </c>
      <c r="D124" s="91">
        <v>721</v>
      </c>
      <c r="E124" s="48" t="s">
        <v>23</v>
      </c>
      <c r="F124" s="106" t="s">
        <v>46</v>
      </c>
    </row>
    <row r="125" spans="1:20" ht="25.5" x14ac:dyDescent="0.2">
      <c r="A125" s="105"/>
      <c r="B125" s="47" t="s">
        <v>90</v>
      </c>
      <c r="C125" s="47">
        <v>7</v>
      </c>
      <c r="D125" s="91">
        <v>295</v>
      </c>
      <c r="E125" s="48" t="s">
        <v>23</v>
      </c>
      <c r="F125" s="106" t="s">
        <v>35</v>
      </c>
    </row>
    <row r="126" spans="1:20" ht="25.5" x14ac:dyDescent="0.2">
      <c r="A126" s="105" t="s">
        <v>23</v>
      </c>
      <c r="B126" s="47" t="s">
        <v>90</v>
      </c>
      <c r="C126" s="47">
        <v>7</v>
      </c>
      <c r="D126" s="91">
        <v>684</v>
      </c>
      <c r="E126" s="48" t="s">
        <v>23</v>
      </c>
      <c r="F126" s="106" t="s">
        <v>46</v>
      </c>
    </row>
    <row r="127" spans="1:20" ht="25.5" x14ac:dyDescent="0.2">
      <c r="A127" s="105" t="s">
        <v>23</v>
      </c>
      <c r="B127" s="47" t="s">
        <v>90</v>
      </c>
      <c r="C127" s="47">
        <v>7</v>
      </c>
      <c r="D127" s="91">
        <v>583</v>
      </c>
      <c r="E127" s="48" t="s">
        <v>23</v>
      </c>
      <c r="F127" s="106" t="s">
        <v>46</v>
      </c>
    </row>
    <row r="128" spans="1:20" ht="25.5" x14ac:dyDescent="0.2">
      <c r="A128" s="105" t="s">
        <v>23</v>
      </c>
      <c r="B128" s="47" t="s">
        <v>90</v>
      </c>
      <c r="C128" s="47">
        <v>7</v>
      </c>
      <c r="D128" s="91">
        <v>769</v>
      </c>
      <c r="E128" s="48" t="s">
        <v>23</v>
      </c>
      <c r="F128" s="106" t="s">
        <v>35</v>
      </c>
    </row>
    <row r="129" spans="1:6" ht="25.5" x14ac:dyDescent="0.2">
      <c r="A129" s="108" t="s">
        <v>23</v>
      </c>
      <c r="B129" s="47" t="s">
        <v>90</v>
      </c>
      <c r="C129" s="47">
        <v>7</v>
      </c>
      <c r="D129" s="109">
        <v>332</v>
      </c>
      <c r="E129" s="110" t="s">
        <v>23</v>
      </c>
      <c r="F129" s="111" t="s">
        <v>35</v>
      </c>
    </row>
    <row r="130" spans="1:6" ht="25.5" x14ac:dyDescent="0.2">
      <c r="A130" s="108"/>
      <c r="B130" s="47" t="s">
        <v>90</v>
      </c>
      <c r="C130" s="47">
        <v>7</v>
      </c>
      <c r="D130" s="109">
        <v>832</v>
      </c>
      <c r="E130" s="110" t="s">
        <v>23</v>
      </c>
      <c r="F130" s="111" t="s">
        <v>46</v>
      </c>
    </row>
    <row r="131" spans="1:6" ht="25.5" x14ac:dyDescent="0.2">
      <c r="A131" s="108"/>
      <c r="B131" s="47" t="s">
        <v>90</v>
      </c>
      <c r="C131" s="47">
        <v>7</v>
      </c>
      <c r="D131" s="109">
        <v>976</v>
      </c>
      <c r="E131" s="110" t="s">
        <v>23</v>
      </c>
      <c r="F131" s="111" t="s">
        <v>35</v>
      </c>
    </row>
    <row r="132" spans="1:6" ht="25.5" x14ac:dyDescent="0.2">
      <c r="A132" s="105" t="s">
        <v>23</v>
      </c>
      <c r="B132" s="47" t="s">
        <v>90</v>
      </c>
      <c r="C132" s="47">
        <v>7</v>
      </c>
      <c r="D132" s="112">
        <v>624</v>
      </c>
      <c r="E132" s="48" t="s">
        <v>23</v>
      </c>
      <c r="F132" s="54" t="s">
        <v>35</v>
      </c>
    </row>
    <row r="133" spans="1:6" ht="25.5" x14ac:dyDescent="0.2">
      <c r="A133" s="105"/>
      <c r="B133" s="47" t="s">
        <v>90</v>
      </c>
      <c r="C133" s="47">
        <v>7</v>
      </c>
      <c r="D133" s="112">
        <v>764</v>
      </c>
      <c r="E133" s="48"/>
      <c r="F133" s="54" t="s">
        <v>35</v>
      </c>
    </row>
    <row r="134" spans="1:6" ht="25.5" x14ac:dyDescent="0.2">
      <c r="A134" s="105" t="s">
        <v>23</v>
      </c>
      <c r="B134" s="47" t="s">
        <v>90</v>
      </c>
      <c r="C134" s="47">
        <v>7</v>
      </c>
      <c r="D134" s="112">
        <v>728</v>
      </c>
      <c r="E134" s="48" t="s">
        <v>23</v>
      </c>
      <c r="F134" s="92" t="s">
        <v>35</v>
      </c>
    </row>
    <row r="135" spans="1:6" ht="25.5" x14ac:dyDescent="0.2">
      <c r="A135" s="105"/>
      <c r="B135" s="47" t="s">
        <v>90</v>
      </c>
      <c r="C135" s="47">
        <v>7</v>
      </c>
      <c r="D135" s="112">
        <v>769</v>
      </c>
      <c r="E135" s="48"/>
      <c r="F135" s="92" t="s">
        <v>35</v>
      </c>
    </row>
    <row r="136" spans="1:6" ht="25.5" x14ac:dyDescent="0.2">
      <c r="A136" s="105"/>
      <c r="B136" s="47" t="s">
        <v>90</v>
      </c>
      <c r="C136" s="47">
        <v>7</v>
      </c>
      <c r="D136" s="112">
        <v>613</v>
      </c>
      <c r="E136" s="48"/>
      <c r="F136" s="92" t="s">
        <v>46</v>
      </c>
    </row>
    <row r="137" spans="1:6" ht="25.5" x14ac:dyDescent="0.2">
      <c r="A137" s="105"/>
      <c r="B137" s="47" t="s">
        <v>90</v>
      </c>
      <c r="C137" s="47">
        <v>7</v>
      </c>
      <c r="D137" s="112">
        <v>581</v>
      </c>
      <c r="E137" s="48"/>
      <c r="F137" s="92" t="s">
        <v>35</v>
      </c>
    </row>
    <row r="138" spans="1:6" ht="25.5" x14ac:dyDescent="0.2">
      <c r="A138" s="105"/>
      <c r="B138" s="47" t="s">
        <v>90</v>
      </c>
      <c r="C138" s="47">
        <v>7</v>
      </c>
      <c r="D138" s="112">
        <v>710</v>
      </c>
      <c r="E138" s="48"/>
      <c r="F138" s="92" t="s">
        <v>35</v>
      </c>
    </row>
    <row r="139" spans="1:6" ht="25.5" x14ac:dyDescent="0.2">
      <c r="A139" s="105"/>
      <c r="B139" s="47" t="s">
        <v>90</v>
      </c>
      <c r="C139" s="47">
        <v>7</v>
      </c>
      <c r="D139" s="112">
        <v>612</v>
      </c>
      <c r="E139" s="48"/>
      <c r="F139" s="92" t="s">
        <v>35</v>
      </c>
    </row>
    <row r="140" spans="1:6" ht="25.5" x14ac:dyDescent="0.2">
      <c r="A140" s="105"/>
      <c r="B140" s="47" t="s">
        <v>90</v>
      </c>
      <c r="C140" s="47">
        <v>7</v>
      </c>
      <c r="D140" s="112">
        <v>594</v>
      </c>
      <c r="E140" s="48"/>
      <c r="F140" s="92" t="s">
        <v>46</v>
      </c>
    </row>
    <row r="141" spans="1:6" ht="25.5" x14ac:dyDescent="0.2">
      <c r="A141" s="105"/>
      <c r="B141" s="47" t="s">
        <v>90</v>
      </c>
      <c r="C141" s="47">
        <v>7</v>
      </c>
      <c r="D141" s="112">
        <v>332</v>
      </c>
      <c r="E141" s="48"/>
      <c r="F141" s="92" t="s">
        <v>35</v>
      </c>
    </row>
    <row r="142" spans="1:6" ht="25.5" x14ac:dyDescent="0.2">
      <c r="A142" s="105"/>
      <c r="B142" s="47" t="s">
        <v>90</v>
      </c>
      <c r="C142" s="47">
        <v>7</v>
      </c>
      <c r="D142" s="112">
        <v>618</v>
      </c>
      <c r="E142" s="48"/>
      <c r="F142" s="92" t="s">
        <v>35</v>
      </c>
    </row>
    <row r="143" spans="1:6" ht="25.5" x14ac:dyDescent="0.2">
      <c r="A143" s="105"/>
      <c r="B143" s="47" t="s">
        <v>90</v>
      </c>
      <c r="C143" s="47">
        <v>7</v>
      </c>
      <c r="D143" s="112">
        <v>657</v>
      </c>
      <c r="E143" s="48"/>
      <c r="F143" s="92" t="s">
        <v>35</v>
      </c>
    </row>
    <row r="144" spans="1:6" ht="25.5" x14ac:dyDescent="0.2">
      <c r="A144" s="105"/>
      <c r="B144" s="47" t="s">
        <v>90</v>
      </c>
      <c r="C144" s="47">
        <v>7</v>
      </c>
      <c r="D144" s="112">
        <v>512</v>
      </c>
      <c r="E144" s="48"/>
      <c r="F144" s="92" t="s">
        <v>35</v>
      </c>
    </row>
    <row r="145" spans="1:6" ht="25.5" x14ac:dyDescent="0.2">
      <c r="A145" s="105"/>
      <c r="B145" s="47" t="s">
        <v>90</v>
      </c>
      <c r="C145" s="47">
        <v>7</v>
      </c>
      <c r="D145" s="112">
        <v>429</v>
      </c>
      <c r="E145" s="48"/>
      <c r="F145" s="92" t="s">
        <v>35</v>
      </c>
    </row>
    <row r="146" spans="1:6" ht="25.5" x14ac:dyDescent="0.2">
      <c r="A146" s="105"/>
      <c r="B146" s="47" t="s">
        <v>90</v>
      </c>
      <c r="C146" s="47">
        <v>7</v>
      </c>
      <c r="D146" s="112">
        <v>541</v>
      </c>
      <c r="E146" s="48"/>
      <c r="F146" s="92" t="s">
        <v>35</v>
      </c>
    </row>
    <row r="147" spans="1:6" ht="25.5" x14ac:dyDescent="0.2">
      <c r="A147" s="105"/>
      <c r="B147" s="47" t="s">
        <v>90</v>
      </c>
      <c r="C147" s="47">
        <v>7</v>
      </c>
      <c r="D147" s="112">
        <v>442</v>
      </c>
      <c r="E147" s="48"/>
      <c r="F147" s="92" t="s">
        <v>46</v>
      </c>
    </row>
    <row r="148" spans="1:6" ht="25.5" x14ac:dyDescent="0.2">
      <c r="A148" s="105"/>
      <c r="B148" s="47" t="s">
        <v>90</v>
      </c>
      <c r="C148" s="47">
        <v>7</v>
      </c>
      <c r="D148" s="112">
        <v>769</v>
      </c>
      <c r="E148" s="48"/>
      <c r="F148" s="92" t="s">
        <v>35</v>
      </c>
    </row>
    <row r="149" spans="1:6" ht="25.5" x14ac:dyDescent="0.2">
      <c r="A149" s="105"/>
      <c r="B149" s="47" t="s">
        <v>90</v>
      </c>
      <c r="C149" s="47">
        <v>7</v>
      </c>
      <c r="D149" s="112">
        <v>293</v>
      </c>
      <c r="E149" s="48"/>
      <c r="F149" s="92" t="s">
        <v>35</v>
      </c>
    </row>
    <row r="150" spans="1:6" ht="25.5" x14ac:dyDescent="0.2">
      <c r="A150" s="105"/>
      <c r="B150" s="47" t="s">
        <v>90</v>
      </c>
      <c r="C150" s="47">
        <v>7</v>
      </c>
      <c r="D150" s="112">
        <v>301</v>
      </c>
      <c r="E150" s="48"/>
      <c r="F150" s="92" t="s">
        <v>35</v>
      </c>
    </row>
    <row r="151" spans="1:6" ht="25.5" x14ac:dyDescent="0.2">
      <c r="A151" s="105"/>
      <c r="B151" s="47" t="s">
        <v>90</v>
      </c>
      <c r="C151" s="47">
        <v>7</v>
      </c>
      <c r="D151" s="112">
        <v>769</v>
      </c>
      <c r="E151" s="48"/>
      <c r="F151" s="92" t="s">
        <v>35</v>
      </c>
    </row>
    <row r="152" spans="1:6" ht="25.5" x14ac:dyDescent="0.2">
      <c r="A152" s="105"/>
      <c r="B152" s="47" t="s">
        <v>90</v>
      </c>
      <c r="C152" s="47">
        <v>7</v>
      </c>
      <c r="D152" s="112">
        <v>976</v>
      </c>
      <c r="E152" s="48"/>
      <c r="F152" s="92" t="s">
        <v>35</v>
      </c>
    </row>
    <row r="153" spans="1:6" ht="25.5" x14ac:dyDescent="0.2">
      <c r="A153" s="105"/>
      <c r="B153" s="47" t="s">
        <v>90</v>
      </c>
      <c r="C153" s="47">
        <v>7</v>
      </c>
      <c r="D153" s="112">
        <v>722</v>
      </c>
      <c r="E153" s="48"/>
      <c r="F153" s="92" t="s">
        <v>35</v>
      </c>
    </row>
    <row r="154" spans="1:6" ht="25.5" x14ac:dyDescent="0.2">
      <c r="A154" s="105"/>
      <c r="B154" s="47" t="s">
        <v>90</v>
      </c>
      <c r="C154" s="47">
        <v>7</v>
      </c>
      <c r="D154" s="112">
        <v>653</v>
      </c>
      <c r="E154" s="48"/>
      <c r="F154" s="92" t="s">
        <v>35</v>
      </c>
    </row>
    <row r="155" spans="1:6" ht="25.5" x14ac:dyDescent="0.2">
      <c r="A155" s="105"/>
      <c r="B155" s="47" t="s">
        <v>90</v>
      </c>
      <c r="C155" s="47">
        <v>7</v>
      </c>
      <c r="D155" s="112">
        <v>564</v>
      </c>
      <c r="E155" s="48"/>
      <c r="F155" s="92" t="s">
        <v>35</v>
      </c>
    </row>
    <row r="156" spans="1:6" ht="25.5" x14ac:dyDescent="0.2">
      <c r="A156" s="105"/>
      <c r="B156" s="47" t="s">
        <v>90</v>
      </c>
      <c r="C156" s="47">
        <v>7</v>
      </c>
      <c r="D156" s="112">
        <v>769</v>
      </c>
      <c r="E156" s="48"/>
      <c r="F156" s="92" t="s">
        <v>35</v>
      </c>
    </row>
    <row r="157" spans="1:6" ht="25.5" x14ac:dyDescent="0.2">
      <c r="A157" s="105"/>
      <c r="B157" s="47" t="s">
        <v>90</v>
      </c>
      <c r="C157" s="47">
        <v>7</v>
      </c>
      <c r="D157" s="112">
        <v>677</v>
      </c>
      <c r="E157" s="48"/>
      <c r="F157" s="92" t="s">
        <v>35</v>
      </c>
    </row>
    <row r="158" spans="1:6" ht="25.5" x14ac:dyDescent="0.2">
      <c r="A158" s="105"/>
      <c r="B158" s="47" t="s">
        <v>90</v>
      </c>
      <c r="C158" s="47">
        <v>7</v>
      </c>
      <c r="D158" s="112">
        <v>705</v>
      </c>
      <c r="E158" s="48"/>
      <c r="F158" s="92" t="s">
        <v>35</v>
      </c>
    </row>
    <row r="159" spans="1:6" ht="12.75" x14ac:dyDescent="0.2">
      <c r="A159" s="105"/>
      <c r="B159" s="47"/>
      <c r="C159" s="47"/>
      <c r="D159" s="112"/>
      <c r="E159" s="48"/>
      <c r="F159" s="92"/>
    </row>
    <row r="160" spans="1:6" ht="12.75" x14ac:dyDescent="0.2">
      <c r="A160" s="105"/>
      <c r="B160" s="47"/>
      <c r="C160" s="47"/>
      <c r="D160" s="112"/>
      <c r="E160" s="48"/>
      <c r="F160" s="92"/>
    </row>
    <row r="161" spans="1:8" ht="12.75" x14ac:dyDescent="0.2">
      <c r="A161" s="105"/>
      <c r="B161" s="47"/>
      <c r="C161" s="47"/>
      <c r="D161" s="112"/>
      <c r="E161" s="48"/>
      <c r="F161" s="92"/>
    </row>
    <row r="162" spans="1:8" ht="12.75" x14ac:dyDescent="0.2">
      <c r="A162" s="105"/>
      <c r="B162" s="47"/>
      <c r="C162" s="47"/>
      <c r="D162" s="112"/>
      <c r="E162" s="48"/>
      <c r="F162" s="92"/>
    </row>
    <row r="163" spans="1:8" ht="12.75" x14ac:dyDescent="0.2">
      <c r="A163" s="51" t="s">
        <v>26</v>
      </c>
      <c r="B163" s="47" t="s">
        <v>90</v>
      </c>
      <c r="C163" s="47">
        <v>7</v>
      </c>
      <c r="D163" s="113">
        <f>SUM(D120:D162)</f>
        <v>229284</v>
      </c>
      <c r="E163" s="48" t="s">
        <v>23</v>
      </c>
      <c r="F163" s="114" t="s">
        <v>23</v>
      </c>
    </row>
    <row r="164" spans="1:8" ht="12.75" x14ac:dyDescent="0.2">
      <c r="A164" s="103"/>
      <c r="B164" s="47" t="s">
        <v>90</v>
      </c>
      <c r="C164" s="47" t="s">
        <v>23</v>
      </c>
      <c r="D164" s="47" t="s">
        <v>23</v>
      </c>
      <c r="E164" s="48">
        <f>SUM(D163)+D119</f>
        <v>454624</v>
      </c>
      <c r="F164" s="114" t="s">
        <v>23</v>
      </c>
    </row>
    <row r="165" spans="1:8" ht="12.75" x14ac:dyDescent="0.2">
      <c r="A165" s="115" t="s">
        <v>12</v>
      </c>
      <c r="B165" s="47" t="s">
        <v>90</v>
      </c>
      <c r="C165" s="47" t="s">
        <v>23</v>
      </c>
      <c r="D165" s="116">
        <v>10949</v>
      </c>
      <c r="E165" s="48" t="s">
        <v>23</v>
      </c>
      <c r="F165" s="102" t="s">
        <v>23</v>
      </c>
      <c r="G165" s="18"/>
      <c r="H165" s="18"/>
    </row>
    <row r="166" spans="1:8" ht="25.5" x14ac:dyDescent="0.2">
      <c r="A166" s="105" t="s">
        <v>13</v>
      </c>
      <c r="B166" s="47" t="s">
        <v>90</v>
      </c>
      <c r="C166" s="47">
        <v>7</v>
      </c>
      <c r="D166" s="117">
        <v>4007</v>
      </c>
      <c r="E166" s="48"/>
      <c r="F166" s="54" t="s">
        <v>52</v>
      </c>
      <c r="G166" s="18"/>
      <c r="H166" s="18"/>
    </row>
    <row r="167" spans="1:8" ht="25.5" x14ac:dyDescent="0.2">
      <c r="A167" s="105" t="s">
        <v>23</v>
      </c>
      <c r="B167" s="47" t="s">
        <v>90</v>
      </c>
      <c r="C167" s="47">
        <v>7</v>
      </c>
      <c r="D167" s="91">
        <v>1200</v>
      </c>
      <c r="E167" s="48"/>
      <c r="F167" s="54" t="s">
        <v>52</v>
      </c>
    </row>
    <row r="168" spans="1:8" ht="12.75" x14ac:dyDescent="0.2">
      <c r="A168" s="105" t="s">
        <v>23</v>
      </c>
      <c r="B168" s="47" t="s">
        <v>90</v>
      </c>
      <c r="C168" s="47">
        <v>7</v>
      </c>
      <c r="D168" s="91">
        <v>461</v>
      </c>
      <c r="E168" s="48"/>
      <c r="F168" s="54" t="s">
        <v>30</v>
      </c>
    </row>
    <row r="169" spans="1:8" ht="25.5" x14ac:dyDescent="0.2">
      <c r="A169" s="105"/>
      <c r="B169" s="47" t="s">
        <v>90</v>
      </c>
      <c r="C169" s="47">
        <v>7</v>
      </c>
      <c r="D169" s="91">
        <v>4172</v>
      </c>
      <c r="E169" s="48"/>
      <c r="F169" s="54" t="s">
        <v>31</v>
      </c>
    </row>
    <row r="170" spans="1:8" ht="25.5" x14ac:dyDescent="0.2">
      <c r="A170" s="105"/>
      <c r="B170" s="47" t="s">
        <v>90</v>
      </c>
      <c r="C170" s="47">
        <v>7</v>
      </c>
      <c r="D170" s="91">
        <v>599</v>
      </c>
      <c r="E170" s="48"/>
      <c r="F170" s="54" t="s">
        <v>35</v>
      </c>
    </row>
    <row r="171" spans="1:8" ht="25.5" x14ac:dyDescent="0.2">
      <c r="A171" s="105"/>
      <c r="B171" s="47" t="s">
        <v>90</v>
      </c>
      <c r="C171" s="47">
        <v>7</v>
      </c>
      <c r="D171" s="91">
        <v>941</v>
      </c>
      <c r="E171" s="48"/>
      <c r="F171" s="54" t="s">
        <v>35</v>
      </c>
    </row>
    <row r="172" spans="1:8" ht="25.5" x14ac:dyDescent="0.2">
      <c r="A172" s="105" t="s">
        <v>23</v>
      </c>
      <c r="B172" s="47" t="s">
        <v>90</v>
      </c>
      <c r="C172" s="47">
        <v>7</v>
      </c>
      <c r="D172" s="91">
        <v>538</v>
      </c>
      <c r="E172" s="48"/>
      <c r="F172" s="54" t="s">
        <v>35</v>
      </c>
    </row>
    <row r="173" spans="1:8" ht="12.75" x14ac:dyDescent="0.2">
      <c r="A173" s="51" t="s">
        <v>14</v>
      </c>
      <c r="B173" s="47" t="s">
        <v>90</v>
      </c>
      <c r="C173" s="47" t="s">
        <v>23</v>
      </c>
      <c r="D173" s="113">
        <f>SUM(D166:D172)</f>
        <v>11918</v>
      </c>
      <c r="E173" s="88" t="s">
        <v>23</v>
      </c>
      <c r="F173" s="118" t="s">
        <v>23</v>
      </c>
    </row>
    <row r="174" spans="1:8" ht="12.75" x14ac:dyDescent="0.2">
      <c r="A174" s="46" t="s">
        <v>23</v>
      </c>
      <c r="B174" s="47" t="s">
        <v>90</v>
      </c>
      <c r="C174" s="47" t="s">
        <v>23</v>
      </c>
      <c r="D174" s="47" t="s">
        <v>23</v>
      </c>
      <c r="E174" s="49">
        <f>SUM(D173)+D165</f>
        <v>22867</v>
      </c>
      <c r="F174" s="118" t="s">
        <v>23</v>
      </c>
    </row>
    <row r="175" spans="1:8" ht="12.75" x14ac:dyDescent="0.2">
      <c r="A175" s="60" t="s">
        <v>39</v>
      </c>
      <c r="B175" s="47" t="s">
        <v>90</v>
      </c>
      <c r="C175" s="47" t="s">
        <v>23</v>
      </c>
      <c r="D175" s="101">
        <v>11021</v>
      </c>
      <c r="E175" s="49" t="s">
        <v>23</v>
      </c>
      <c r="F175" s="118" t="s">
        <v>23</v>
      </c>
    </row>
    <row r="176" spans="1:8" ht="17.25" customHeight="1" x14ac:dyDescent="0.2">
      <c r="A176" s="119" t="s">
        <v>40</v>
      </c>
      <c r="B176" s="47" t="s">
        <v>90</v>
      </c>
      <c r="C176" s="47">
        <v>7</v>
      </c>
      <c r="D176" s="99">
        <v>1801</v>
      </c>
      <c r="E176" s="49" t="s">
        <v>23</v>
      </c>
      <c r="F176" s="50" t="s">
        <v>52</v>
      </c>
    </row>
    <row r="177" spans="1:6" ht="12.75" x14ac:dyDescent="0.2">
      <c r="A177" s="119" t="s">
        <v>23</v>
      </c>
      <c r="B177" s="47" t="s">
        <v>90</v>
      </c>
      <c r="C177" s="47">
        <v>7</v>
      </c>
      <c r="D177" s="99">
        <v>64</v>
      </c>
      <c r="E177" s="49" t="s">
        <v>23</v>
      </c>
      <c r="F177" s="50" t="s">
        <v>30</v>
      </c>
    </row>
    <row r="178" spans="1:6" ht="12.75" x14ac:dyDescent="0.2">
      <c r="A178" s="119" t="s">
        <v>23</v>
      </c>
      <c r="B178" s="47" t="s">
        <v>90</v>
      </c>
      <c r="C178" s="47">
        <v>7</v>
      </c>
      <c r="D178" s="99">
        <v>890</v>
      </c>
      <c r="E178" s="49"/>
      <c r="F178" s="50" t="s">
        <v>31</v>
      </c>
    </row>
    <row r="179" spans="1:6" ht="25.5" x14ac:dyDescent="0.2">
      <c r="A179" s="119" t="s">
        <v>23</v>
      </c>
      <c r="B179" s="47" t="s">
        <v>90</v>
      </c>
      <c r="C179" s="47">
        <v>7</v>
      </c>
      <c r="D179" s="99">
        <v>805</v>
      </c>
      <c r="E179" s="49"/>
      <c r="F179" s="53" t="s">
        <v>35</v>
      </c>
    </row>
    <row r="180" spans="1:6" ht="12.75" x14ac:dyDescent="0.2">
      <c r="A180" s="119"/>
      <c r="B180" s="47"/>
      <c r="C180" s="47"/>
      <c r="D180" s="99"/>
      <c r="E180" s="49"/>
      <c r="F180" s="53"/>
    </row>
    <row r="181" spans="1:6" ht="12.75" x14ac:dyDescent="0.2">
      <c r="A181" s="119"/>
      <c r="B181" s="47"/>
      <c r="C181" s="47"/>
      <c r="D181" s="99"/>
      <c r="E181" s="49"/>
      <c r="F181" s="53"/>
    </row>
    <row r="182" spans="1:6" ht="12.75" x14ac:dyDescent="0.2">
      <c r="A182" s="119"/>
      <c r="B182" s="47"/>
      <c r="C182" s="47"/>
      <c r="D182" s="99"/>
      <c r="E182" s="49"/>
      <c r="F182" s="53"/>
    </row>
    <row r="183" spans="1:6" ht="12.75" x14ac:dyDescent="0.2">
      <c r="A183" s="95"/>
      <c r="B183" s="47"/>
      <c r="C183" s="47"/>
      <c r="D183" s="99"/>
      <c r="E183" s="49"/>
      <c r="F183" s="53"/>
    </row>
    <row r="184" spans="1:6" ht="12.75" x14ac:dyDescent="0.2">
      <c r="A184" s="95"/>
      <c r="B184" s="47"/>
      <c r="C184" s="47"/>
      <c r="D184" s="99"/>
      <c r="E184" s="49"/>
      <c r="F184" s="53"/>
    </row>
    <row r="185" spans="1:6" ht="12.75" x14ac:dyDescent="0.2">
      <c r="A185" s="95"/>
      <c r="B185" s="47"/>
      <c r="C185" s="47"/>
      <c r="D185" s="99"/>
      <c r="E185" s="49"/>
      <c r="F185" s="53"/>
    </row>
    <row r="186" spans="1:6" ht="12.75" x14ac:dyDescent="0.2">
      <c r="A186" s="51" t="s">
        <v>41</v>
      </c>
      <c r="B186" s="47" t="s">
        <v>90</v>
      </c>
      <c r="C186" s="47" t="s">
        <v>23</v>
      </c>
      <c r="D186" s="101">
        <f>SUM(D176:D185)</f>
        <v>3560</v>
      </c>
      <c r="E186" s="49"/>
      <c r="F186" s="61" t="s">
        <v>23</v>
      </c>
    </row>
    <row r="187" spans="1:6" ht="12.75" x14ac:dyDescent="0.2">
      <c r="A187" s="46" t="s">
        <v>23</v>
      </c>
      <c r="B187" s="47" t="s">
        <v>90</v>
      </c>
      <c r="C187" s="47" t="s">
        <v>23</v>
      </c>
      <c r="D187" s="47" t="s">
        <v>23</v>
      </c>
      <c r="E187" s="49">
        <f>D175+D186</f>
        <v>14581</v>
      </c>
      <c r="F187" s="61" t="s">
        <v>23</v>
      </c>
    </row>
    <row r="188" spans="1:6" ht="12.75" x14ac:dyDescent="0.2">
      <c r="A188" s="157" t="s">
        <v>49</v>
      </c>
      <c r="B188" s="47" t="s">
        <v>90</v>
      </c>
      <c r="C188" s="47" t="s">
        <v>23</v>
      </c>
      <c r="D188" s="142">
        <v>12208.61</v>
      </c>
      <c r="E188" s="49" t="s">
        <v>23</v>
      </c>
      <c r="F188" s="61" t="s">
        <v>23</v>
      </c>
    </row>
    <row r="189" spans="1:6" ht="12.75" x14ac:dyDescent="0.2">
      <c r="A189" s="157"/>
      <c r="B189" s="47" t="s">
        <v>90</v>
      </c>
      <c r="C189" s="47"/>
      <c r="D189" s="47">
        <v>33722.080000000002</v>
      </c>
      <c r="E189" s="143"/>
      <c r="F189" s="145"/>
    </row>
    <row r="190" spans="1:6" ht="12.75" x14ac:dyDescent="0.2">
      <c r="A190" s="157"/>
      <c r="B190" s="47" t="s">
        <v>90</v>
      </c>
      <c r="C190" s="47"/>
      <c r="D190" s="47"/>
      <c r="E190" s="143"/>
      <c r="F190" s="145"/>
    </row>
    <row r="191" spans="1:6" ht="12.75" x14ac:dyDescent="0.2">
      <c r="A191" s="157"/>
      <c r="B191" s="47" t="s">
        <v>90</v>
      </c>
      <c r="C191" s="47"/>
      <c r="D191" s="47"/>
      <c r="E191" s="143"/>
      <c r="F191" s="145"/>
    </row>
    <row r="192" spans="1:6" ht="12.75" x14ac:dyDescent="0.2">
      <c r="A192" s="157"/>
      <c r="B192" s="47" t="s">
        <v>90</v>
      </c>
      <c r="C192" s="47"/>
      <c r="D192" s="47"/>
      <c r="E192" s="143"/>
      <c r="F192" s="145"/>
    </row>
    <row r="193" spans="1:6" ht="12.75" x14ac:dyDescent="0.2">
      <c r="A193" s="157"/>
      <c r="B193" s="47" t="s">
        <v>90</v>
      </c>
      <c r="C193" s="47"/>
      <c r="D193" s="47"/>
      <c r="E193" s="143"/>
      <c r="F193" s="145"/>
    </row>
    <row r="194" spans="1:6" ht="12.75" x14ac:dyDescent="0.2">
      <c r="A194" s="157"/>
      <c r="B194" s="47" t="s">
        <v>90</v>
      </c>
      <c r="C194" s="47"/>
      <c r="D194" s="47"/>
      <c r="E194" s="143"/>
      <c r="F194" s="145"/>
    </row>
    <row r="195" spans="1:6" ht="12.75" x14ac:dyDescent="0.2">
      <c r="A195" s="157"/>
      <c r="B195" s="47" t="s">
        <v>90</v>
      </c>
      <c r="C195" s="47"/>
      <c r="D195" s="47"/>
      <c r="E195" s="143"/>
      <c r="F195" s="145"/>
    </row>
    <row r="196" spans="1:6" ht="12.75" x14ac:dyDescent="0.2">
      <c r="A196" s="157"/>
      <c r="B196" s="47" t="s">
        <v>90</v>
      </c>
      <c r="C196" s="47"/>
      <c r="D196" s="47"/>
      <c r="E196" s="143"/>
      <c r="F196" s="145"/>
    </row>
    <row r="197" spans="1:6" ht="12.75" x14ac:dyDescent="0.2">
      <c r="A197" s="157"/>
      <c r="B197" s="47" t="s">
        <v>90</v>
      </c>
      <c r="C197" s="47"/>
      <c r="D197" s="47"/>
      <c r="E197" s="143"/>
      <c r="F197" s="145"/>
    </row>
    <row r="198" spans="1:6" ht="12.75" x14ac:dyDescent="0.2">
      <c r="A198" s="157"/>
      <c r="B198" s="47" t="s">
        <v>90</v>
      </c>
      <c r="C198" s="47"/>
      <c r="D198" s="47"/>
      <c r="E198" s="143"/>
      <c r="F198" s="145"/>
    </row>
    <row r="199" spans="1:6" ht="12.75" x14ac:dyDescent="0.2">
      <c r="A199" s="157"/>
      <c r="B199" s="47" t="s">
        <v>90</v>
      </c>
      <c r="C199" s="47"/>
      <c r="D199" s="47"/>
      <c r="E199" s="143"/>
      <c r="F199" s="145"/>
    </row>
    <row r="200" spans="1:6" ht="12.75" x14ac:dyDescent="0.2">
      <c r="A200" s="157"/>
      <c r="B200" s="47" t="s">
        <v>90</v>
      </c>
      <c r="C200" s="47"/>
      <c r="D200" s="47"/>
      <c r="E200" s="143"/>
      <c r="F200" s="145"/>
    </row>
    <row r="201" spans="1:6" ht="12.75" x14ac:dyDescent="0.2">
      <c r="A201" s="157"/>
      <c r="B201" s="47" t="s">
        <v>90</v>
      </c>
      <c r="C201" s="47"/>
      <c r="D201" s="47"/>
      <c r="E201" s="143"/>
      <c r="F201" s="145"/>
    </row>
    <row r="202" spans="1:6" ht="12.75" x14ac:dyDescent="0.2">
      <c r="A202" s="157"/>
      <c r="B202" s="47" t="s">
        <v>90</v>
      </c>
      <c r="C202" s="47"/>
      <c r="D202" s="47"/>
      <c r="E202" s="143"/>
      <c r="F202" s="145"/>
    </row>
    <row r="203" spans="1:6" ht="12.75" x14ac:dyDescent="0.2">
      <c r="A203" s="157"/>
      <c r="B203" s="47" t="s">
        <v>90</v>
      </c>
      <c r="C203" s="47"/>
      <c r="D203" s="47"/>
      <c r="E203" s="143"/>
      <c r="F203" s="145"/>
    </row>
    <row r="204" spans="1:6" ht="12.75" x14ac:dyDescent="0.2">
      <c r="A204" s="157"/>
      <c r="B204" s="47" t="s">
        <v>90</v>
      </c>
      <c r="C204" s="47"/>
      <c r="D204" s="47"/>
      <c r="E204" s="143"/>
      <c r="F204" s="145"/>
    </row>
    <row r="205" spans="1:6" ht="12.75" x14ac:dyDescent="0.2">
      <c r="A205" s="158" t="s">
        <v>23</v>
      </c>
      <c r="B205" s="47" t="s">
        <v>90</v>
      </c>
      <c r="C205" s="47"/>
      <c r="D205" s="47"/>
      <c r="E205" s="143" t="s">
        <v>23</v>
      </c>
      <c r="F205" s="145"/>
    </row>
    <row r="206" spans="1:6" ht="12.75" x14ac:dyDescent="0.2">
      <c r="A206" s="154" t="s">
        <v>50</v>
      </c>
      <c r="B206" s="47" t="s">
        <v>90</v>
      </c>
      <c r="C206" s="47"/>
      <c r="D206" s="142">
        <f>SUM(D189:D205)</f>
        <v>33722.080000000002</v>
      </c>
      <c r="E206" s="143">
        <f>D188+D206</f>
        <v>45930.69</v>
      </c>
      <c r="F206" s="145" t="s">
        <v>23</v>
      </c>
    </row>
    <row r="207" spans="1:6" ht="12.75" x14ac:dyDescent="0.2">
      <c r="A207" s="46" t="s">
        <v>23</v>
      </c>
      <c r="B207" s="47" t="s">
        <v>90</v>
      </c>
      <c r="C207" s="47" t="s">
        <v>23</v>
      </c>
      <c r="D207" s="47" t="s">
        <v>23</v>
      </c>
      <c r="E207" s="143"/>
      <c r="F207" s="145" t="s">
        <v>23</v>
      </c>
    </row>
    <row r="208" spans="1:6" ht="12.75" x14ac:dyDescent="0.2">
      <c r="A208" s="60" t="s">
        <v>47</v>
      </c>
      <c r="B208" s="47" t="s">
        <v>90</v>
      </c>
      <c r="C208" s="47" t="s">
        <v>23</v>
      </c>
      <c r="D208" s="48">
        <v>0</v>
      </c>
      <c r="E208" s="49" t="s">
        <v>23</v>
      </c>
      <c r="F208" s="61" t="s">
        <v>23</v>
      </c>
    </row>
    <row r="209" spans="1:6" ht="12.75" x14ac:dyDescent="0.2">
      <c r="A209" s="46" t="s">
        <v>23</v>
      </c>
      <c r="B209" s="47" t="s">
        <v>90</v>
      </c>
      <c r="C209" s="47"/>
      <c r="D209" s="52"/>
      <c r="E209" s="49" t="s">
        <v>23</v>
      </c>
      <c r="F209" s="53"/>
    </row>
    <row r="210" spans="1:6" ht="12.75" x14ac:dyDescent="0.2">
      <c r="A210" s="46"/>
      <c r="B210" s="47" t="s">
        <v>90</v>
      </c>
      <c r="C210" s="47"/>
      <c r="D210" s="52"/>
      <c r="E210" s="49"/>
      <c r="F210" s="53"/>
    </row>
    <row r="211" spans="1:6" ht="12.75" x14ac:dyDescent="0.2">
      <c r="A211" s="46"/>
      <c r="B211" s="47" t="s">
        <v>90</v>
      </c>
      <c r="C211" s="47"/>
      <c r="D211" s="52"/>
      <c r="E211" s="49"/>
      <c r="F211" s="53"/>
    </row>
    <row r="212" spans="1:6" ht="12.75" x14ac:dyDescent="0.2">
      <c r="A212" s="51" t="s">
        <v>48</v>
      </c>
      <c r="B212" s="47" t="s">
        <v>90</v>
      </c>
      <c r="C212" s="47"/>
      <c r="D212" s="48">
        <f>SUM(D209:D211)</f>
        <v>0</v>
      </c>
      <c r="E212" s="49" t="s">
        <v>23</v>
      </c>
      <c r="F212" s="102" t="s">
        <v>23</v>
      </c>
    </row>
    <row r="213" spans="1:6" ht="12.75" x14ac:dyDescent="0.2">
      <c r="A213" s="46" t="s">
        <v>23</v>
      </c>
      <c r="B213" s="47" t="s">
        <v>90</v>
      </c>
      <c r="C213" s="47" t="s">
        <v>23</v>
      </c>
      <c r="D213" s="52" t="s">
        <v>23</v>
      </c>
      <c r="E213" s="49">
        <f>D208+D212</f>
        <v>0</v>
      </c>
      <c r="F213" s="102" t="s">
        <v>23</v>
      </c>
    </row>
    <row r="214" spans="1:6" ht="12.75" x14ac:dyDescent="0.2">
      <c r="A214" s="103" t="s">
        <v>32</v>
      </c>
      <c r="B214" s="47" t="s">
        <v>90</v>
      </c>
      <c r="C214" s="47" t="s">
        <v>23</v>
      </c>
      <c r="D214" s="120">
        <v>43527.78</v>
      </c>
      <c r="E214" s="48" t="s">
        <v>23</v>
      </c>
      <c r="F214" s="94" t="s">
        <v>23</v>
      </c>
    </row>
    <row r="215" spans="1:6" ht="12.75" x14ac:dyDescent="0.2">
      <c r="A215" s="98" t="s">
        <v>34</v>
      </c>
      <c r="B215" s="47" t="s">
        <v>90</v>
      </c>
      <c r="C215" s="47" t="s">
        <v>23</v>
      </c>
      <c r="D215" s="120">
        <v>0</v>
      </c>
      <c r="E215" s="48" t="s">
        <v>23</v>
      </c>
      <c r="F215" s="94" t="s">
        <v>23</v>
      </c>
    </row>
    <row r="216" spans="1:6" ht="38.25" x14ac:dyDescent="0.2">
      <c r="A216" s="98"/>
      <c r="B216" s="47" t="s">
        <v>90</v>
      </c>
      <c r="C216" s="47">
        <v>7</v>
      </c>
      <c r="D216" s="121">
        <v>48207</v>
      </c>
      <c r="E216" s="48" t="s">
        <v>23</v>
      </c>
      <c r="F216" s="122" t="s">
        <v>42</v>
      </c>
    </row>
    <row r="217" spans="1:6" ht="12.75" x14ac:dyDescent="0.2">
      <c r="A217" s="98"/>
      <c r="B217" s="47"/>
      <c r="C217" s="47"/>
      <c r="D217" s="121"/>
      <c r="E217" s="48"/>
      <c r="F217" s="122"/>
    </row>
    <row r="218" spans="1:6" ht="12.75" x14ac:dyDescent="0.2">
      <c r="A218" s="98"/>
      <c r="B218" s="47" t="s">
        <v>90</v>
      </c>
      <c r="C218" s="47"/>
      <c r="D218" s="121"/>
      <c r="E218" s="48"/>
      <c r="F218" s="122"/>
    </row>
    <row r="219" spans="1:6" ht="12.75" x14ac:dyDescent="0.2">
      <c r="A219" s="51" t="s">
        <v>33</v>
      </c>
      <c r="B219" s="47" t="s">
        <v>23</v>
      </c>
      <c r="C219" s="47" t="s">
        <v>23</v>
      </c>
      <c r="D219" s="93">
        <f>SUM(D215:D218)</f>
        <v>48207</v>
      </c>
      <c r="E219" s="48" t="s">
        <v>23</v>
      </c>
      <c r="F219" s="102"/>
    </row>
    <row r="220" spans="1:6" ht="12.75" x14ac:dyDescent="0.2">
      <c r="A220" s="46" t="s">
        <v>23</v>
      </c>
      <c r="B220" s="47" t="s">
        <v>23</v>
      </c>
      <c r="C220" s="47" t="s">
        <v>23</v>
      </c>
      <c r="D220" s="47" t="s">
        <v>23</v>
      </c>
      <c r="E220" s="48">
        <f>D214+D219</f>
        <v>91734.78</v>
      </c>
      <c r="F220" s="102" t="s">
        <v>23</v>
      </c>
    </row>
    <row r="221" spans="1:6" ht="12.75" x14ac:dyDescent="0.2">
      <c r="A221" s="136"/>
      <c r="B221" s="137"/>
      <c r="C221" s="137"/>
      <c r="D221" s="137"/>
      <c r="E221" s="138"/>
      <c r="F221" s="139"/>
    </row>
    <row r="222" spans="1:6" ht="12.75" x14ac:dyDescent="0.2">
      <c r="A222" s="136" t="s">
        <v>54</v>
      </c>
      <c r="B222" s="137"/>
      <c r="C222" s="137"/>
      <c r="D222" s="140">
        <v>4966.79</v>
      </c>
      <c r="E222" s="138"/>
      <c r="F222" s="139"/>
    </row>
    <row r="223" spans="1:6" ht="12.75" x14ac:dyDescent="0.2">
      <c r="A223" s="136"/>
      <c r="B223" s="137" t="s">
        <v>90</v>
      </c>
      <c r="C223" s="137">
        <v>12</v>
      </c>
      <c r="D223" s="137">
        <v>5000</v>
      </c>
      <c r="E223" s="138"/>
      <c r="F223" s="139" t="s">
        <v>59</v>
      </c>
    </row>
    <row r="224" spans="1:6" ht="12.75" x14ac:dyDescent="0.2">
      <c r="A224" s="136"/>
      <c r="B224" s="137"/>
      <c r="C224" s="137"/>
      <c r="D224" s="137"/>
      <c r="E224" s="138"/>
      <c r="F224" s="139"/>
    </row>
    <row r="225" spans="1:6" ht="12.75" x14ac:dyDescent="0.2">
      <c r="A225" s="136"/>
      <c r="B225" s="137"/>
      <c r="C225" s="137"/>
      <c r="D225" s="137"/>
      <c r="E225" s="138"/>
      <c r="F225" s="139"/>
    </row>
    <row r="226" spans="1:6" ht="12.75" x14ac:dyDescent="0.2">
      <c r="A226" s="141" t="s">
        <v>55</v>
      </c>
      <c r="B226" s="137"/>
      <c r="C226" s="137"/>
      <c r="D226" s="140">
        <f>SUM(D222:D225)</f>
        <v>9966.7900000000009</v>
      </c>
      <c r="E226" s="138"/>
      <c r="F226" s="139"/>
    </row>
    <row r="227" spans="1:6" ht="12.75" x14ac:dyDescent="0.2">
      <c r="A227" s="136"/>
      <c r="B227" s="137"/>
      <c r="C227" s="137"/>
      <c r="D227" s="137"/>
      <c r="E227" s="138">
        <f>SUM(D226+D227)</f>
        <v>9966.7900000000009</v>
      </c>
      <c r="F227" s="139"/>
    </row>
    <row r="228" spans="1:6" ht="12.75" x14ac:dyDescent="0.2">
      <c r="A228" s="136"/>
      <c r="B228" s="137"/>
      <c r="C228" s="137"/>
      <c r="D228" s="137"/>
      <c r="E228" s="138"/>
      <c r="F228" s="139"/>
    </row>
    <row r="229" spans="1:6" ht="12.75" x14ac:dyDescent="0.2">
      <c r="A229" s="136"/>
      <c r="B229" s="137"/>
      <c r="C229" s="137"/>
      <c r="D229" s="137"/>
      <c r="E229" s="138"/>
      <c r="F229" s="139"/>
    </row>
    <row r="230" spans="1:6" ht="13.5" thickBot="1" x14ac:dyDescent="0.25">
      <c r="A230" s="33" t="s">
        <v>23</v>
      </c>
      <c r="B230" s="21" t="s">
        <v>23</v>
      </c>
      <c r="C230" s="21" t="s">
        <v>23</v>
      </c>
      <c r="D230" s="21" t="s">
        <v>23</v>
      </c>
      <c r="E230" s="34">
        <f>SUM(E71+E118+E164+E174+E187+E220+E227+E206+E213)</f>
        <v>4089655.26</v>
      </c>
      <c r="F230" s="22" t="s">
        <v>23</v>
      </c>
    </row>
    <row r="231" spans="1:6" ht="12.75" x14ac:dyDescent="0.2">
      <c r="A231" s="23"/>
      <c r="B231" s="24"/>
      <c r="C231" s="24"/>
      <c r="D231" s="24"/>
      <c r="E231" s="25"/>
      <c r="F231" s="26"/>
    </row>
    <row r="232" spans="1:6" ht="12.75" x14ac:dyDescent="0.2">
      <c r="F232" s="18"/>
    </row>
    <row r="233" spans="1:6" ht="12.75" x14ac:dyDescent="0.2">
      <c r="F233" s="18"/>
    </row>
    <row r="234" spans="1:6" ht="12.75" x14ac:dyDescent="0.2">
      <c r="F234" s="18"/>
    </row>
    <row r="235" spans="1:6" ht="12.75" x14ac:dyDescent="0.2">
      <c r="F235" s="18"/>
    </row>
  </sheetData>
  <sheetProtection password="CC71" sheet="1" objects="1" scenarios="1"/>
  <phoneticPr fontId="30" type="noConversion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WhiteSpace="0" zoomScaleNormal="100" workbookViewId="0">
      <selection activeCell="H12" sqref="H12"/>
    </sheetView>
  </sheetViews>
  <sheetFormatPr defaultColWidth="9.109375" defaultRowHeight="13.8" x14ac:dyDescent="0.25"/>
  <cols>
    <col min="1" max="1" width="6.88671875" style="10" customWidth="1"/>
    <col min="2" max="2" width="11.33203125" style="10" bestFit="1" customWidth="1"/>
    <col min="3" max="3" width="13.5546875" style="10" customWidth="1"/>
    <col min="4" max="4" width="37.109375" style="10" customWidth="1"/>
    <col min="5" max="5" width="42.33203125" style="10" customWidth="1"/>
    <col min="6" max="6" width="14.33203125" style="10" bestFit="1" customWidth="1"/>
    <col min="7" max="16384" width="9.109375" style="10"/>
  </cols>
  <sheetData>
    <row r="1" spans="1:6" ht="14.25" x14ac:dyDescent="0.2">
      <c r="A1" s="1" t="s">
        <v>4</v>
      </c>
      <c r="B1" s="1"/>
      <c r="C1" s="6"/>
      <c r="D1" s="6"/>
      <c r="E1" s="6"/>
      <c r="F1" s="6"/>
    </row>
    <row r="3" spans="1:6" ht="14.25" x14ac:dyDescent="0.2">
      <c r="A3" s="1" t="s">
        <v>17</v>
      </c>
      <c r="B3" s="6"/>
      <c r="C3" s="6"/>
      <c r="D3" s="6"/>
      <c r="F3" s="6"/>
    </row>
    <row r="4" spans="1:6" ht="14.25" x14ac:dyDescent="0.2">
      <c r="A4" s="6"/>
      <c r="B4" s="1"/>
      <c r="C4" s="6"/>
      <c r="D4" s="6"/>
      <c r="E4" s="6"/>
      <c r="F4" s="6"/>
    </row>
    <row r="5" spans="1:6" ht="14.25" x14ac:dyDescent="0.2">
      <c r="A5" s="165" t="s">
        <v>75</v>
      </c>
      <c r="B5" s="165"/>
      <c r="C5" s="165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62" t="s">
        <v>0</v>
      </c>
      <c r="B7" s="63" t="s">
        <v>1</v>
      </c>
      <c r="C7" s="11" t="s">
        <v>2</v>
      </c>
      <c r="D7" s="63" t="s">
        <v>15</v>
      </c>
      <c r="E7" s="63" t="s">
        <v>29</v>
      </c>
      <c r="F7" s="3" t="s">
        <v>16</v>
      </c>
    </row>
    <row r="8" spans="1:6" ht="14.25" x14ac:dyDescent="0.2">
      <c r="A8" s="82">
        <v>1</v>
      </c>
      <c r="B8" s="83">
        <v>45692</v>
      </c>
      <c r="C8" s="77">
        <v>237</v>
      </c>
      <c r="D8" s="84" t="s">
        <v>93</v>
      </c>
      <c r="E8" s="78" t="s">
        <v>94</v>
      </c>
      <c r="F8" s="150">
        <v>6500</v>
      </c>
    </row>
    <row r="9" spans="1:6" ht="14.25" x14ac:dyDescent="0.2">
      <c r="A9" s="82">
        <v>2</v>
      </c>
      <c r="B9" s="83">
        <v>45692</v>
      </c>
      <c r="C9" s="77">
        <v>239</v>
      </c>
      <c r="D9" s="84" t="s">
        <v>95</v>
      </c>
      <c r="E9" s="78" t="s">
        <v>96</v>
      </c>
      <c r="F9" s="150">
        <v>1428</v>
      </c>
    </row>
    <row r="10" spans="1:6" ht="14.25" x14ac:dyDescent="0.2">
      <c r="A10" s="82">
        <v>3</v>
      </c>
      <c r="B10" s="83">
        <v>45692</v>
      </c>
      <c r="C10" s="77">
        <v>235</v>
      </c>
      <c r="D10" s="84" t="s">
        <v>79</v>
      </c>
      <c r="E10" s="78" t="s">
        <v>97</v>
      </c>
      <c r="F10" s="151">
        <v>23800</v>
      </c>
    </row>
    <row r="11" spans="1:6" ht="14.25" x14ac:dyDescent="0.2">
      <c r="A11" s="82">
        <v>4</v>
      </c>
      <c r="B11" s="83">
        <v>45695</v>
      </c>
      <c r="C11" s="77">
        <v>417</v>
      </c>
      <c r="D11" s="84" t="s">
        <v>98</v>
      </c>
      <c r="E11" s="78" t="s">
        <v>99</v>
      </c>
      <c r="F11" s="150">
        <v>824.99</v>
      </c>
    </row>
    <row r="12" spans="1:6" s="13" customFormat="1" ht="14.25" x14ac:dyDescent="0.2">
      <c r="A12" s="82">
        <v>5</v>
      </c>
      <c r="B12" s="83">
        <v>45695</v>
      </c>
      <c r="C12" s="85">
        <v>416</v>
      </c>
      <c r="D12" s="84" t="s">
        <v>77</v>
      </c>
      <c r="E12" s="78" t="s">
        <v>100</v>
      </c>
      <c r="F12" s="150">
        <v>26560.799999999999</v>
      </c>
    </row>
    <row r="13" spans="1:6" ht="14.25" x14ac:dyDescent="0.2">
      <c r="A13" s="82">
        <v>6</v>
      </c>
      <c r="B13" s="83">
        <v>45698</v>
      </c>
      <c r="C13" s="85">
        <v>4</v>
      </c>
      <c r="D13" s="84" t="s">
        <v>80</v>
      </c>
      <c r="E13" s="78" t="s">
        <v>59</v>
      </c>
      <c r="F13" s="150">
        <v>119</v>
      </c>
    </row>
    <row r="14" spans="1:6" ht="14.25" x14ac:dyDescent="0.2">
      <c r="A14" s="82">
        <v>7</v>
      </c>
      <c r="B14" s="83">
        <v>45699</v>
      </c>
      <c r="C14" s="85">
        <v>419</v>
      </c>
      <c r="D14" s="84" t="s">
        <v>78</v>
      </c>
      <c r="E14" s="78" t="s">
        <v>101</v>
      </c>
      <c r="F14" s="150">
        <v>2018.68</v>
      </c>
    </row>
    <row r="15" spans="1:6" ht="14.25" x14ac:dyDescent="0.2">
      <c r="A15" s="82">
        <v>8</v>
      </c>
      <c r="B15" s="83">
        <v>45701</v>
      </c>
      <c r="C15" s="85">
        <v>426</v>
      </c>
      <c r="D15" s="84" t="s">
        <v>102</v>
      </c>
      <c r="E15" s="78" t="s">
        <v>103</v>
      </c>
      <c r="F15" s="150">
        <v>2547.73</v>
      </c>
    </row>
    <row r="16" spans="1:6" ht="14.25" x14ac:dyDescent="0.2">
      <c r="A16" s="82">
        <v>9</v>
      </c>
      <c r="B16" s="83">
        <v>45705</v>
      </c>
      <c r="C16" s="85">
        <v>437</v>
      </c>
      <c r="D16" s="84" t="s">
        <v>104</v>
      </c>
      <c r="E16" s="78" t="s">
        <v>105</v>
      </c>
      <c r="F16" s="150">
        <v>1718</v>
      </c>
    </row>
    <row r="17" spans="1:6" ht="14.25" x14ac:dyDescent="0.2">
      <c r="A17" s="82">
        <v>10</v>
      </c>
      <c r="B17" s="83">
        <v>45705</v>
      </c>
      <c r="C17" s="85">
        <v>438</v>
      </c>
      <c r="D17" s="84" t="s">
        <v>83</v>
      </c>
      <c r="E17" s="78" t="s">
        <v>106</v>
      </c>
      <c r="F17" s="150">
        <v>1392.5</v>
      </c>
    </row>
    <row r="18" spans="1:6" ht="14.25" x14ac:dyDescent="0.2">
      <c r="A18" s="82">
        <v>11</v>
      </c>
      <c r="B18" s="83">
        <v>45705</v>
      </c>
      <c r="C18" s="85">
        <v>439</v>
      </c>
      <c r="D18" s="84" t="s">
        <v>107</v>
      </c>
      <c r="E18" s="78" t="s">
        <v>108</v>
      </c>
      <c r="F18" s="159">
        <v>1111.46</v>
      </c>
    </row>
    <row r="19" spans="1:6" ht="14.25" x14ac:dyDescent="0.2">
      <c r="A19" s="82">
        <v>12</v>
      </c>
      <c r="B19" s="83">
        <v>45705</v>
      </c>
      <c r="C19" s="156">
        <v>440</v>
      </c>
      <c r="D19" s="84" t="s">
        <v>87</v>
      </c>
      <c r="E19" s="78" t="s">
        <v>109</v>
      </c>
      <c r="F19" s="159">
        <v>1999.2</v>
      </c>
    </row>
    <row r="20" spans="1:6" ht="14.25" x14ac:dyDescent="0.2">
      <c r="A20" s="82">
        <v>13</v>
      </c>
      <c r="B20" s="83">
        <v>45707</v>
      </c>
      <c r="C20" s="85">
        <v>450</v>
      </c>
      <c r="D20" s="84" t="s">
        <v>82</v>
      </c>
      <c r="E20" s="78" t="s">
        <v>110</v>
      </c>
      <c r="F20" s="159">
        <v>9520</v>
      </c>
    </row>
    <row r="21" spans="1:6" ht="14.25" x14ac:dyDescent="0.2">
      <c r="A21" s="82">
        <v>14</v>
      </c>
      <c r="B21" s="83">
        <v>45707</v>
      </c>
      <c r="C21" s="77">
        <v>32</v>
      </c>
      <c r="D21" s="84" t="s">
        <v>80</v>
      </c>
      <c r="E21" s="78" t="s">
        <v>111</v>
      </c>
      <c r="F21" s="155">
        <v>-48.12</v>
      </c>
    </row>
    <row r="22" spans="1:6" ht="14.25" x14ac:dyDescent="0.2">
      <c r="A22" s="82">
        <v>15</v>
      </c>
      <c r="B22" s="83">
        <v>45713</v>
      </c>
      <c r="C22" s="77">
        <v>461</v>
      </c>
      <c r="D22" s="84" t="s">
        <v>112</v>
      </c>
      <c r="E22" s="78" t="s">
        <v>113</v>
      </c>
      <c r="F22" s="155">
        <v>454.98</v>
      </c>
    </row>
    <row r="23" spans="1:6" ht="14.25" x14ac:dyDescent="0.2">
      <c r="A23" s="82">
        <v>16</v>
      </c>
      <c r="B23" s="83">
        <v>45713</v>
      </c>
      <c r="C23" s="77">
        <v>459</v>
      </c>
      <c r="D23" s="84" t="s">
        <v>81</v>
      </c>
      <c r="E23" s="78" t="s">
        <v>114</v>
      </c>
      <c r="F23" s="155">
        <v>9639</v>
      </c>
    </row>
    <row r="24" spans="1:6" ht="14.25" x14ac:dyDescent="0.2">
      <c r="A24" s="82">
        <v>17</v>
      </c>
      <c r="B24" s="83">
        <v>45713</v>
      </c>
      <c r="C24" s="77">
        <v>455</v>
      </c>
      <c r="D24" s="84" t="s">
        <v>84</v>
      </c>
      <c r="E24" s="78" t="s">
        <v>115</v>
      </c>
      <c r="F24" s="155">
        <v>7344</v>
      </c>
    </row>
    <row r="25" spans="1:6" ht="14.25" x14ac:dyDescent="0.2">
      <c r="A25" s="82">
        <v>18</v>
      </c>
      <c r="B25" s="83">
        <v>45714</v>
      </c>
      <c r="C25" s="77">
        <v>464</v>
      </c>
      <c r="D25" s="84" t="s">
        <v>83</v>
      </c>
      <c r="E25" s="78" t="s">
        <v>116</v>
      </c>
      <c r="F25" s="155">
        <v>1504</v>
      </c>
    </row>
    <row r="26" spans="1:6" ht="14.25" x14ac:dyDescent="0.2">
      <c r="A26" s="82">
        <v>19</v>
      </c>
      <c r="B26" s="83">
        <v>45714</v>
      </c>
      <c r="C26" s="77">
        <v>465</v>
      </c>
      <c r="D26" s="84" t="s">
        <v>82</v>
      </c>
      <c r="E26" s="78" t="s">
        <v>117</v>
      </c>
      <c r="F26" s="155">
        <v>1646.96</v>
      </c>
    </row>
    <row r="27" spans="1:6" ht="14.25" x14ac:dyDescent="0.2">
      <c r="A27" s="82">
        <v>20</v>
      </c>
      <c r="B27" s="83">
        <v>45714</v>
      </c>
      <c r="C27" s="77">
        <v>463</v>
      </c>
      <c r="D27" s="84" t="s">
        <v>93</v>
      </c>
      <c r="E27" s="78" t="s">
        <v>118</v>
      </c>
      <c r="F27" s="155">
        <v>6500</v>
      </c>
    </row>
    <row r="28" spans="1:6" ht="14.25" x14ac:dyDescent="0.2">
      <c r="A28" s="82">
        <v>21</v>
      </c>
      <c r="B28" s="83">
        <v>45695</v>
      </c>
      <c r="C28" s="77">
        <v>415</v>
      </c>
      <c r="D28" s="84" t="s">
        <v>87</v>
      </c>
      <c r="E28" s="78" t="s">
        <v>119</v>
      </c>
      <c r="F28" s="152">
        <v>321.3</v>
      </c>
    </row>
    <row r="29" spans="1:6" ht="14.25" x14ac:dyDescent="0.2">
      <c r="A29" s="82">
        <v>22</v>
      </c>
      <c r="B29" s="83">
        <v>45699</v>
      </c>
      <c r="C29" s="77">
        <v>421</v>
      </c>
      <c r="D29" s="84" t="s">
        <v>85</v>
      </c>
      <c r="E29" s="78" t="s">
        <v>86</v>
      </c>
      <c r="F29" s="152">
        <v>2022.05</v>
      </c>
    </row>
    <row r="30" spans="1:6" ht="14.25" x14ac:dyDescent="0.2">
      <c r="A30" s="82">
        <v>23</v>
      </c>
      <c r="B30" s="83">
        <v>45699</v>
      </c>
      <c r="C30" s="146">
        <v>420</v>
      </c>
      <c r="D30" s="84" t="s">
        <v>87</v>
      </c>
      <c r="E30" s="78" t="s">
        <v>120</v>
      </c>
      <c r="F30" s="152">
        <v>773.5</v>
      </c>
    </row>
    <row r="31" spans="1:6" ht="14.25" x14ac:dyDescent="0.2">
      <c r="A31" s="82">
        <v>24</v>
      </c>
      <c r="B31" s="83">
        <v>45705</v>
      </c>
      <c r="C31" s="77">
        <v>441</v>
      </c>
      <c r="D31" s="153" t="s">
        <v>87</v>
      </c>
      <c r="E31" s="78" t="s">
        <v>88</v>
      </c>
      <c r="F31" s="152">
        <v>714</v>
      </c>
    </row>
    <row r="32" spans="1:6" ht="14.25" x14ac:dyDescent="0.2">
      <c r="A32" s="82">
        <v>25</v>
      </c>
      <c r="B32" s="83">
        <v>45705</v>
      </c>
      <c r="C32" s="65">
        <v>430</v>
      </c>
      <c r="D32" s="84" t="s">
        <v>121</v>
      </c>
      <c r="E32" s="78" t="s">
        <v>122</v>
      </c>
      <c r="F32" s="150">
        <v>1896.86</v>
      </c>
    </row>
    <row r="33" spans="1:6" ht="14.25" x14ac:dyDescent="0.2">
      <c r="A33" s="82">
        <v>26</v>
      </c>
      <c r="B33" s="83">
        <v>45714</v>
      </c>
      <c r="C33" s="65">
        <v>460</v>
      </c>
      <c r="D33" s="84" t="s">
        <v>87</v>
      </c>
      <c r="E33" s="78" t="s">
        <v>123</v>
      </c>
      <c r="F33" s="150">
        <v>70.739999999999995</v>
      </c>
    </row>
    <row r="34" spans="1:6" ht="14.25" x14ac:dyDescent="0.2">
      <c r="A34" s="82">
        <v>27</v>
      </c>
      <c r="B34" s="83">
        <v>45695</v>
      </c>
      <c r="C34" s="65">
        <v>412</v>
      </c>
      <c r="D34" s="84" t="s">
        <v>124</v>
      </c>
      <c r="E34" s="78" t="s">
        <v>125</v>
      </c>
      <c r="F34" s="150">
        <v>3165.4</v>
      </c>
    </row>
    <row r="35" spans="1:6" ht="14.25" x14ac:dyDescent="0.2">
      <c r="A35" s="82">
        <v>28</v>
      </c>
      <c r="B35" s="83">
        <v>45695</v>
      </c>
      <c r="C35" s="65">
        <v>411</v>
      </c>
      <c r="D35" s="84" t="s">
        <v>124</v>
      </c>
      <c r="E35" s="78" t="s">
        <v>126</v>
      </c>
      <c r="F35" s="150">
        <v>2042.14</v>
      </c>
    </row>
    <row r="36" spans="1:6" ht="14.25" x14ac:dyDescent="0.2">
      <c r="A36" s="82">
        <v>29</v>
      </c>
      <c r="B36" s="83">
        <v>45695</v>
      </c>
      <c r="C36" s="65">
        <v>409</v>
      </c>
      <c r="D36" s="84" t="s">
        <v>124</v>
      </c>
      <c r="E36" s="78" t="s">
        <v>127</v>
      </c>
      <c r="F36" s="150">
        <v>1618.39</v>
      </c>
    </row>
    <row r="37" spans="1:6" ht="14.25" x14ac:dyDescent="0.2">
      <c r="A37" s="82">
        <v>30</v>
      </c>
      <c r="B37" s="83">
        <v>45698</v>
      </c>
      <c r="C37" s="65">
        <v>410</v>
      </c>
      <c r="D37" s="84" t="s">
        <v>124</v>
      </c>
      <c r="E37" s="78" t="s">
        <v>128</v>
      </c>
      <c r="F37" s="150">
        <v>101.14</v>
      </c>
    </row>
    <row r="38" spans="1:6" ht="14.25" x14ac:dyDescent="0.2">
      <c r="A38" s="82">
        <v>31</v>
      </c>
      <c r="B38" s="83">
        <v>45699</v>
      </c>
      <c r="C38" s="65">
        <v>418</v>
      </c>
      <c r="D38" s="84" t="s">
        <v>129</v>
      </c>
      <c r="E38" s="78" t="s">
        <v>130</v>
      </c>
      <c r="F38" s="155">
        <v>862.75</v>
      </c>
    </row>
    <row r="39" spans="1:6" ht="14.25" x14ac:dyDescent="0.2">
      <c r="A39" s="82">
        <v>32</v>
      </c>
      <c r="B39" s="83">
        <v>45714</v>
      </c>
      <c r="C39" s="65">
        <v>466</v>
      </c>
      <c r="D39" s="84" t="s">
        <v>131</v>
      </c>
      <c r="E39" s="78" t="s">
        <v>132</v>
      </c>
      <c r="F39" s="155">
        <v>610.62</v>
      </c>
    </row>
    <row r="40" spans="1:6" ht="14.25" x14ac:dyDescent="0.2">
      <c r="A40" s="82">
        <v>33</v>
      </c>
      <c r="B40" s="83">
        <v>45692</v>
      </c>
      <c r="C40" s="65">
        <v>240</v>
      </c>
      <c r="D40" s="84" t="s">
        <v>133</v>
      </c>
      <c r="E40" s="78" t="s">
        <v>134</v>
      </c>
      <c r="F40" s="155">
        <v>251.94</v>
      </c>
    </row>
    <row r="41" spans="1:6" ht="14.25" x14ac:dyDescent="0.2">
      <c r="A41" s="82">
        <v>34</v>
      </c>
      <c r="B41" s="83">
        <v>45692</v>
      </c>
      <c r="C41" s="65">
        <v>234</v>
      </c>
      <c r="D41" s="84" t="s">
        <v>135</v>
      </c>
      <c r="E41" s="78" t="s">
        <v>136</v>
      </c>
      <c r="F41" s="155">
        <v>1090.81</v>
      </c>
    </row>
    <row r="42" spans="1:6" ht="14.25" x14ac:dyDescent="0.2">
      <c r="A42" s="82">
        <v>35</v>
      </c>
      <c r="B42" s="83">
        <v>45693</v>
      </c>
      <c r="C42" s="65">
        <v>403</v>
      </c>
      <c r="D42" s="84" t="s">
        <v>137</v>
      </c>
      <c r="E42" s="78" t="s">
        <v>138</v>
      </c>
      <c r="F42" s="155">
        <v>6723.5</v>
      </c>
    </row>
    <row r="43" spans="1:6" ht="14.25" x14ac:dyDescent="0.2">
      <c r="A43" s="82">
        <v>36</v>
      </c>
      <c r="B43" s="83">
        <v>45705</v>
      </c>
      <c r="C43" s="65">
        <v>442</v>
      </c>
      <c r="D43" s="84" t="s">
        <v>139</v>
      </c>
      <c r="E43" s="78" t="s">
        <v>140</v>
      </c>
      <c r="F43" s="155">
        <v>6698.51</v>
      </c>
    </row>
    <row r="44" spans="1:6" s="13" customFormat="1" ht="14.25" x14ac:dyDescent="0.2">
      <c r="A44" s="82">
        <v>37</v>
      </c>
      <c r="B44" s="83">
        <v>45706</v>
      </c>
      <c r="C44" s="65">
        <v>445</v>
      </c>
      <c r="D44" s="84" t="s">
        <v>135</v>
      </c>
      <c r="E44" s="78" t="s">
        <v>136</v>
      </c>
      <c r="F44" s="155">
        <v>654.49</v>
      </c>
    </row>
    <row r="45" spans="1:6" s="13" customFormat="1" ht="14.25" x14ac:dyDescent="0.2">
      <c r="A45" s="82">
        <v>38</v>
      </c>
      <c r="B45" s="83">
        <v>45706</v>
      </c>
      <c r="C45" s="65">
        <v>446</v>
      </c>
      <c r="D45" s="84" t="s">
        <v>139</v>
      </c>
      <c r="E45" s="78" t="s">
        <v>140</v>
      </c>
      <c r="F45" s="155">
        <v>4405.38</v>
      </c>
    </row>
    <row r="46" spans="1:6" s="13" customFormat="1" ht="14.25" x14ac:dyDescent="0.2">
      <c r="A46" s="82">
        <v>39</v>
      </c>
      <c r="B46" s="83">
        <v>45709</v>
      </c>
      <c r="C46" s="65">
        <v>453</v>
      </c>
      <c r="D46" s="84" t="s">
        <v>141</v>
      </c>
      <c r="E46" s="78" t="s">
        <v>142</v>
      </c>
      <c r="F46" s="155">
        <v>8330</v>
      </c>
    </row>
    <row r="47" spans="1:6" s="13" customFormat="1" ht="14.25" x14ac:dyDescent="0.2">
      <c r="A47" s="82">
        <v>40</v>
      </c>
      <c r="B47" s="83">
        <v>45713</v>
      </c>
      <c r="C47" s="65">
        <v>454</v>
      </c>
      <c r="D47" s="84" t="s">
        <v>143</v>
      </c>
      <c r="E47" s="78" t="s">
        <v>144</v>
      </c>
      <c r="F47" s="155">
        <v>2338.35</v>
      </c>
    </row>
    <row r="48" spans="1:6" s="13" customFormat="1" ht="14.25" x14ac:dyDescent="0.2">
      <c r="A48" s="82">
        <v>41</v>
      </c>
      <c r="B48" s="83">
        <v>45716</v>
      </c>
      <c r="C48" s="65">
        <v>473</v>
      </c>
      <c r="D48" s="84" t="s">
        <v>145</v>
      </c>
      <c r="E48" s="78" t="s">
        <v>146</v>
      </c>
      <c r="F48" s="155">
        <v>8056</v>
      </c>
    </row>
    <row r="49" spans="1:6" s="13" customFormat="1" ht="14.25" x14ac:dyDescent="0.2">
      <c r="A49" s="82">
        <v>42</v>
      </c>
      <c r="B49" s="83">
        <v>45705</v>
      </c>
      <c r="C49" s="81">
        <v>443</v>
      </c>
      <c r="D49" s="84" t="s">
        <v>147</v>
      </c>
      <c r="E49" s="78" t="s">
        <v>148</v>
      </c>
      <c r="F49" s="155">
        <v>74</v>
      </c>
    </row>
    <row r="50" spans="1:6" s="13" customFormat="1" ht="14.25" x14ac:dyDescent="0.2">
      <c r="A50" s="82">
        <v>43</v>
      </c>
      <c r="B50" s="83">
        <v>45713</v>
      </c>
      <c r="C50" s="81">
        <v>456</v>
      </c>
      <c r="D50" s="84" t="s">
        <v>147</v>
      </c>
      <c r="E50" s="78" t="s">
        <v>149</v>
      </c>
      <c r="F50" s="155">
        <v>5139.3999999999996</v>
      </c>
    </row>
    <row r="51" spans="1:6" s="13" customFormat="1" ht="14.25" x14ac:dyDescent="0.2">
      <c r="A51" s="82">
        <v>44</v>
      </c>
      <c r="B51" s="83">
        <v>45713</v>
      </c>
      <c r="C51" s="81">
        <v>457</v>
      </c>
      <c r="D51" s="84" t="s">
        <v>147</v>
      </c>
      <c r="E51" s="78" t="s">
        <v>149</v>
      </c>
      <c r="F51" s="155">
        <v>10296.280000000001</v>
      </c>
    </row>
    <row r="52" spans="1:6" s="13" customFormat="1" ht="14.25" x14ac:dyDescent="0.2">
      <c r="A52" s="82">
        <v>45</v>
      </c>
      <c r="B52" s="83">
        <v>45713</v>
      </c>
      <c r="C52" s="81">
        <v>458</v>
      </c>
      <c r="D52" s="84" t="s">
        <v>147</v>
      </c>
      <c r="E52" s="78" t="s">
        <v>149</v>
      </c>
      <c r="F52" s="155">
        <v>11737.65</v>
      </c>
    </row>
    <row r="53" spans="1:6" s="13" customFormat="1" ht="14.25" x14ac:dyDescent="0.2">
      <c r="A53" s="82">
        <v>46</v>
      </c>
      <c r="B53" s="83">
        <v>45701</v>
      </c>
      <c r="C53" s="81">
        <v>429</v>
      </c>
      <c r="D53" s="84" t="s">
        <v>150</v>
      </c>
      <c r="E53" s="78" t="s">
        <v>151</v>
      </c>
      <c r="F53" s="155">
        <v>1047.5999999999999</v>
      </c>
    </row>
    <row r="54" spans="1:6" s="13" customFormat="1" ht="14.25" x14ac:dyDescent="0.2">
      <c r="A54" s="82">
        <v>47</v>
      </c>
      <c r="B54" s="83">
        <v>45716</v>
      </c>
      <c r="C54" s="81">
        <v>474</v>
      </c>
      <c r="D54" s="84" t="s">
        <v>152</v>
      </c>
      <c r="E54" s="80" t="s">
        <v>153</v>
      </c>
      <c r="F54" s="155">
        <v>1201.47</v>
      </c>
    </row>
    <row r="55" spans="1:6" s="13" customFormat="1" ht="14.25" x14ac:dyDescent="0.2">
      <c r="A55" s="82">
        <v>48</v>
      </c>
      <c r="B55" s="83">
        <v>45698</v>
      </c>
      <c r="C55" s="81">
        <v>4</v>
      </c>
      <c r="D55" s="84" t="s">
        <v>80</v>
      </c>
      <c r="E55" s="80" t="s">
        <v>59</v>
      </c>
      <c r="F55" s="155">
        <v>4200</v>
      </c>
    </row>
    <row r="56" spans="1:6" s="13" customFormat="1" ht="14.25" x14ac:dyDescent="0.2">
      <c r="A56" s="82">
        <v>49</v>
      </c>
      <c r="B56" s="83">
        <v>45707</v>
      </c>
      <c r="C56" s="81">
        <v>34</v>
      </c>
      <c r="D56" s="84" t="s">
        <v>80</v>
      </c>
      <c r="E56" s="80" t="s">
        <v>111</v>
      </c>
      <c r="F56" s="155">
        <v>-387</v>
      </c>
    </row>
    <row r="57" spans="1:6" s="13" customFormat="1" ht="14.25" x14ac:dyDescent="0.2">
      <c r="A57" s="82">
        <v>50</v>
      </c>
      <c r="B57" s="83">
        <v>45707</v>
      </c>
      <c r="C57" s="81">
        <v>35</v>
      </c>
      <c r="D57" s="84" t="s">
        <v>80</v>
      </c>
      <c r="E57" s="80" t="s">
        <v>111</v>
      </c>
      <c r="F57" s="155">
        <v>-387</v>
      </c>
    </row>
    <row r="58" spans="1:6" s="13" customFormat="1" ht="14.25" x14ac:dyDescent="0.2">
      <c r="A58" s="82">
        <v>51</v>
      </c>
      <c r="B58" s="83">
        <v>45707</v>
      </c>
      <c r="C58" s="81">
        <v>36</v>
      </c>
      <c r="D58" s="84" t="s">
        <v>80</v>
      </c>
      <c r="E58" s="80" t="s">
        <v>111</v>
      </c>
      <c r="F58" s="155">
        <v>-387</v>
      </c>
    </row>
    <row r="59" spans="1:6" s="13" customFormat="1" ht="14.25" x14ac:dyDescent="0.2">
      <c r="A59" s="82">
        <v>52</v>
      </c>
      <c r="B59" s="83">
        <v>45707</v>
      </c>
      <c r="C59" s="81">
        <v>33</v>
      </c>
      <c r="D59" s="84" t="s">
        <v>80</v>
      </c>
      <c r="E59" s="80" t="s">
        <v>111</v>
      </c>
      <c r="F59" s="155">
        <v>-387</v>
      </c>
    </row>
    <row r="60" spans="1:6" s="13" customFormat="1" ht="14.25" x14ac:dyDescent="0.2">
      <c r="A60" s="82">
        <v>53</v>
      </c>
      <c r="B60" s="83">
        <v>45693</v>
      </c>
      <c r="C60" s="81">
        <v>404</v>
      </c>
      <c r="D60" s="84" t="s">
        <v>154</v>
      </c>
      <c r="E60" s="80" t="s">
        <v>155</v>
      </c>
      <c r="F60" s="155">
        <v>5314.17</v>
      </c>
    </row>
    <row r="61" spans="1:6" s="13" customFormat="1" ht="14.25" x14ac:dyDescent="0.2">
      <c r="A61" s="82">
        <v>54</v>
      </c>
      <c r="B61" s="83">
        <v>45695</v>
      </c>
      <c r="C61" s="81">
        <v>413</v>
      </c>
      <c r="D61" s="84" t="s">
        <v>156</v>
      </c>
      <c r="E61" s="80" t="s">
        <v>157</v>
      </c>
      <c r="F61" s="155">
        <v>6597.78</v>
      </c>
    </row>
    <row r="62" spans="1:6" s="13" customFormat="1" ht="14.25" x14ac:dyDescent="0.2">
      <c r="A62" s="82">
        <v>55</v>
      </c>
      <c r="B62" s="83">
        <v>45701</v>
      </c>
      <c r="C62" s="81">
        <v>427</v>
      </c>
      <c r="D62" s="84" t="s">
        <v>158</v>
      </c>
      <c r="E62" s="80" t="s">
        <v>159</v>
      </c>
      <c r="F62" s="150">
        <v>2037</v>
      </c>
    </row>
    <row r="63" spans="1:6" s="13" customFormat="1" ht="14.25" x14ac:dyDescent="0.2">
      <c r="A63" s="82">
        <v>56</v>
      </c>
      <c r="B63" s="83">
        <v>45700</v>
      </c>
      <c r="C63" s="81">
        <v>422</v>
      </c>
      <c r="D63" s="84" t="s">
        <v>160</v>
      </c>
      <c r="E63" s="80" t="s">
        <v>161</v>
      </c>
      <c r="F63" s="150">
        <v>822.24</v>
      </c>
    </row>
    <row r="64" spans="1:6" s="13" customFormat="1" ht="14.25" x14ac:dyDescent="0.2">
      <c r="A64" s="82">
        <v>57</v>
      </c>
      <c r="B64" s="83">
        <v>45692</v>
      </c>
      <c r="C64" s="81">
        <v>236</v>
      </c>
      <c r="D64" s="84" t="s">
        <v>121</v>
      </c>
      <c r="E64" s="80" t="s">
        <v>162</v>
      </c>
      <c r="F64" s="150">
        <v>2813.76</v>
      </c>
    </row>
    <row r="65" spans="1:6" s="13" customFormat="1" ht="14.25" x14ac:dyDescent="0.2">
      <c r="A65" s="82">
        <v>58</v>
      </c>
      <c r="B65" s="83">
        <v>45700</v>
      </c>
      <c r="C65" s="81">
        <v>423</v>
      </c>
      <c r="D65" s="84" t="s">
        <v>163</v>
      </c>
      <c r="E65" s="80" t="s">
        <v>164</v>
      </c>
      <c r="F65" s="150">
        <v>39610.9</v>
      </c>
    </row>
    <row r="66" spans="1:6" s="13" customFormat="1" ht="14.25" x14ac:dyDescent="0.2">
      <c r="A66" s="82">
        <v>59</v>
      </c>
      <c r="B66" s="83">
        <v>45707</v>
      </c>
      <c r="C66" s="81">
        <v>451</v>
      </c>
      <c r="D66" s="84" t="s">
        <v>165</v>
      </c>
      <c r="E66" s="80" t="s">
        <v>166</v>
      </c>
      <c r="F66" s="150">
        <v>46550.31</v>
      </c>
    </row>
    <row r="67" spans="1:6" s="13" customFormat="1" ht="14.25" x14ac:dyDescent="0.2">
      <c r="A67" s="82">
        <v>60</v>
      </c>
      <c r="B67" s="83">
        <v>45692</v>
      </c>
      <c r="C67" s="81">
        <v>238</v>
      </c>
      <c r="D67" s="84" t="s">
        <v>95</v>
      </c>
      <c r="E67" s="80" t="s">
        <v>167</v>
      </c>
      <c r="F67" s="150">
        <v>8806</v>
      </c>
    </row>
    <row r="68" spans="1:6" ht="14.25" x14ac:dyDescent="0.2">
      <c r="A68" s="82">
        <v>61</v>
      </c>
      <c r="B68" s="83">
        <v>45695</v>
      </c>
      <c r="C68" s="149">
        <v>414</v>
      </c>
      <c r="D68" s="84" t="s">
        <v>168</v>
      </c>
      <c r="E68" s="80" t="s">
        <v>169</v>
      </c>
      <c r="F68" s="150">
        <v>630.6</v>
      </c>
    </row>
    <row r="69" spans="1:6" s="13" customFormat="1" ht="14.25" x14ac:dyDescent="0.2">
      <c r="A69" s="82">
        <v>62</v>
      </c>
      <c r="B69" s="83"/>
      <c r="C69" s="81"/>
      <c r="D69" s="84"/>
      <c r="E69" s="80" t="s">
        <v>171</v>
      </c>
      <c r="F69" s="150">
        <v>2779.72</v>
      </c>
    </row>
    <row r="70" spans="1:6" s="13" customFormat="1" ht="14.25" x14ac:dyDescent="0.2">
      <c r="A70" s="82">
        <v>63</v>
      </c>
      <c r="B70" s="83"/>
      <c r="C70" s="81"/>
      <c r="D70" s="84"/>
      <c r="E70" s="80" t="s">
        <v>172</v>
      </c>
      <c r="F70" s="150">
        <v>2199.98</v>
      </c>
    </row>
    <row r="71" spans="1:6" s="13" customFormat="1" ht="15" thickBot="1" x14ac:dyDescent="0.25">
      <c r="A71" s="166" t="s">
        <v>76</v>
      </c>
      <c r="B71" s="167"/>
      <c r="C71" s="167"/>
      <c r="D71" s="167"/>
      <c r="E71" s="168"/>
      <c r="F71" s="125">
        <f>SUM(F8:F70)</f>
        <v>309639.90999999992</v>
      </c>
    </row>
    <row r="72" spans="1:6" s="13" customFormat="1" ht="14.25" x14ac:dyDescent="0.2">
      <c r="A72" s="10"/>
      <c r="B72" s="10"/>
      <c r="C72" s="10"/>
      <c r="D72" s="10"/>
      <c r="E72" s="10"/>
      <c r="F72" s="10"/>
    </row>
  </sheetData>
  <sheetProtection password="CC71" sheet="1" objects="1" scenarios="1"/>
  <mergeCells count="2">
    <mergeCell ref="A5:C5"/>
    <mergeCell ref="A71:E71"/>
  </mergeCells>
  <phoneticPr fontId="30" type="noConversion"/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C39" sqref="C39"/>
    </sheetView>
  </sheetViews>
  <sheetFormatPr defaultColWidth="9.109375" defaultRowHeight="13.2" x14ac:dyDescent="0.25"/>
  <cols>
    <col min="1" max="1" width="10.33203125" style="8" customWidth="1"/>
    <col min="2" max="2" width="13.88671875" style="8" customWidth="1"/>
    <col min="3" max="3" width="30.33203125" style="8" customWidth="1"/>
    <col min="4" max="4" width="33.6640625" style="8" customWidth="1"/>
    <col min="5" max="5" width="17.6640625" style="8" customWidth="1"/>
    <col min="6" max="16384" width="9.109375" style="8"/>
  </cols>
  <sheetData>
    <row r="1" spans="1:5" ht="12.75" x14ac:dyDescent="0.2">
      <c r="A1" s="1" t="s">
        <v>4</v>
      </c>
      <c r="B1" s="1"/>
      <c r="C1" s="1"/>
      <c r="D1" s="6"/>
      <c r="E1" s="6"/>
    </row>
    <row r="3" spans="1:5" ht="12.75" x14ac:dyDescent="0.2">
      <c r="A3" s="1" t="s">
        <v>18</v>
      </c>
      <c r="D3" s="6"/>
      <c r="E3" s="6"/>
    </row>
    <row r="4" spans="1:5" ht="12.75" x14ac:dyDescent="0.2">
      <c r="A4" s="6"/>
      <c r="B4" s="1"/>
      <c r="C4" s="1"/>
      <c r="D4" s="6"/>
      <c r="E4" s="6"/>
    </row>
    <row r="5" spans="1:5" ht="12.75" x14ac:dyDescent="0.2">
      <c r="A5" s="4" t="s">
        <v>5</v>
      </c>
      <c r="B5" s="1" t="s">
        <v>89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5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2.75" x14ac:dyDescent="0.2">
      <c r="A8" s="73"/>
      <c r="B8" s="71"/>
      <c r="C8" s="74"/>
      <c r="D8" s="74"/>
      <c r="E8" s="68"/>
    </row>
    <row r="9" spans="1:5" ht="12.75" x14ac:dyDescent="0.2">
      <c r="A9" s="73"/>
      <c r="B9" s="72"/>
      <c r="C9" s="74"/>
      <c r="D9" s="75"/>
      <c r="E9" s="70"/>
    </row>
    <row r="10" spans="1:5" ht="12.75" x14ac:dyDescent="0.2">
      <c r="A10" s="135"/>
      <c r="B10" s="72"/>
      <c r="C10" s="75"/>
      <c r="D10" s="75"/>
      <c r="E10" s="70"/>
    </row>
    <row r="11" spans="1:5" ht="12.75" x14ac:dyDescent="0.2">
      <c r="A11" s="135"/>
      <c r="B11" s="72"/>
      <c r="C11" s="75"/>
      <c r="D11" s="75"/>
      <c r="E11" s="70"/>
    </row>
    <row r="12" spans="1:5" ht="12.75" x14ac:dyDescent="0.2">
      <c r="A12" s="135"/>
      <c r="B12" s="72"/>
      <c r="C12" s="75"/>
      <c r="D12" s="75"/>
      <c r="E12" s="70"/>
    </row>
    <row r="13" spans="1:5" ht="12.75" x14ac:dyDescent="0.2">
      <c r="A13" s="135"/>
      <c r="B13" s="72"/>
      <c r="C13" s="75"/>
      <c r="D13" s="75"/>
      <c r="E13" s="70"/>
    </row>
    <row r="14" spans="1:5" ht="12.75" x14ac:dyDescent="0.2">
      <c r="A14" s="135"/>
      <c r="B14" s="72"/>
      <c r="C14" s="75"/>
      <c r="D14" s="75"/>
      <c r="E14" s="70"/>
    </row>
    <row r="15" spans="1:5" ht="12.75" x14ac:dyDescent="0.2">
      <c r="A15" s="135"/>
      <c r="B15" s="72"/>
      <c r="C15" s="75"/>
      <c r="D15" s="75"/>
      <c r="E15" s="144"/>
    </row>
    <row r="16" spans="1:5" ht="12.75" x14ac:dyDescent="0.2">
      <c r="A16" s="135"/>
      <c r="B16" s="72"/>
      <c r="C16" s="75"/>
      <c r="D16" s="75"/>
      <c r="E16" s="70"/>
    </row>
    <row r="17" spans="1:5" ht="12.75" x14ac:dyDescent="0.2">
      <c r="A17" s="135"/>
      <c r="B17" s="72"/>
      <c r="C17" s="75"/>
      <c r="D17" s="75"/>
      <c r="E17" s="70"/>
    </row>
    <row r="18" spans="1:5" ht="12.75" x14ac:dyDescent="0.2">
      <c r="A18" s="76"/>
      <c r="B18" s="72"/>
      <c r="C18" s="75"/>
      <c r="D18" s="75"/>
      <c r="E18" s="70"/>
    </row>
    <row r="19" spans="1:5" ht="12.75" x14ac:dyDescent="0.2">
      <c r="A19" s="76"/>
      <c r="B19" s="72"/>
      <c r="C19" s="75"/>
      <c r="D19" s="75"/>
      <c r="E19" s="70"/>
    </row>
    <row r="20" spans="1:5" ht="13.5" thickBot="1" x14ac:dyDescent="0.25">
      <c r="A20" s="169" t="s">
        <v>170</v>
      </c>
      <c r="B20" s="170"/>
      <c r="C20" s="170"/>
      <c r="D20" s="7"/>
      <c r="E20" s="67">
        <f>E8+E9+E10+E11</f>
        <v>0</v>
      </c>
    </row>
    <row r="25" spans="1:5" ht="12.75" x14ac:dyDescent="0.2">
      <c r="C25" s="8" t="s">
        <v>60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A21" sqref="A21"/>
    </sheetView>
  </sheetViews>
  <sheetFormatPr defaultColWidth="9.109375" defaultRowHeight="13.8" x14ac:dyDescent="0.25"/>
  <cols>
    <col min="1" max="1" width="15.5546875" style="10" customWidth="1"/>
    <col min="2" max="2" width="10.6640625" style="10" customWidth="1"/>
    <col min="3" max="3" width="4.88671875" style="10" bestFit="1" customWidth="1"/>
    <col min="4" max="4" width="13.88671875" style="10" bestFit="1" customWidth="1"/>
    <col min="5" max="5" width="13.33203125" style="10" customWidth="1"/>
    <col min="6" max="6" width="39" style="10" customWidth="1"/>
    <col min="7" max="7" width="9.109375" style="10"/>
    <col min="8" max="8" width="10.66406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15" ht="14.25" x14ac:dyDescent="0.2">
      <c r="A1" s="1" t="s">
        <v>4</v>
      </c>
      <c r="B1" s="1"/>
      <c r="C1" s="6"/>
      <c r="D1" s="6"/>
      <c r="E1" s="6"/>
      <c r="F1" s="6"/>
    </row>
    <row r="3" spans="1:15" ht="14.25" x14ac:dyDescent="0.2">
      <c r="A3" s="1" t="s">
        <v>73</v>
      </c>
      <c r="B3" s="6"/>
      <c r="C3" s="6"/>
      <c r="D3" s="6"/>
      <c r="F3" s="6"/>
    </row>
    <row r="4" spans="1:15" ht="14.25" x14ac:dyDescent="0.2">
      <c r="A4" s="6"/>
      <c r="B4" s="1"/>
      <c r="C4" s="6"/>
      <c r="D4" s="6"/>
      <c r="E4" s="6"/>
      <c r="F4" s="6"/>
    </row>
    <row r="5" spans="1:15" ht="14.25" x14ac:dyDescent="0.2">
      <c r="A5" s="165" t="s">
        <v>92</v>
      </c>
      <c r="B5" s="165"/>
      <c r="C5" s="165"/>
      <c r="F5" s="6"/>
    </row>
    <row r="6" spans="1:15" ht="14.2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ht="14.25" x14ac:dyDescent="0.2">
      <c r="A8" s="29" t="s">
        <v>23</v>
      </c>
      <c r="B8" s="30" t="s">
        <v>6</v>
      </c>
      <c r="C8" s="30" t="s">
        <v>7</v>
      </c>
      <c r="D8" s="30" t="s">
        <v>8</v>
      </c>
      <c r="E8" s="31" t="s">
        <v>3</v>
      </c>
      <c r="F8" s="32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60" t="s">
        <v>70</v>
      </c>
      <c r="B9" s="47"/>
      <c r="C9" s="47"/>
      <c r="D9" s="48">
        <v>259409.32</v>
      </c>
      <c r="E9" s="49"/>
      <c r="F9" s="50"/>
      <c r="G9" s="12"/>
      <c r="H9" s="12"/>
      <c r="I9" s="12"/>
      <c r="J9" s="12"/>
      <c r="K9" s="12"/>
      <c r="L9" s="12"/>
      <c r="M9" s="12"/>
      <c r="N9" s="12"/>
      <c r="O9" s="12"/>
    </row>
    <row r="10" spans="1:15" ht="14.25" x14ac:dyDescent="0.2">
      <c r="A10" s="51" t="s">
        <v>71</v>
      </c>
      <c r="B10" s="79" t="s">
        <v>90</v>
      </c>
      <c r="C10" s="81">
        <v>7</v>
      </c>
      <c r="D10" s="148">
        <v>9508</v>
      </c>
      <c r="E10" s="148"/>
      <c r="F10" s="148" t="s">
        <v>35</v>
      </c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4.25" x14ac:dyDescent="0.2">
      <c r="A11" s="46" t="s">
        <v>23</v>
      </c>
      <c r="B11" s="79" t="s">
        <v>90</v>
      </c>
      <c r="C11" s="81">
        <v>7</v>
      </c>
      <c r="D11" s="148">
        <v>15847</v>
      </c>
      <c r="E11" s="148"/>
      <c r="F11" s="148" t="s">
        <v>35</v>
      </c>
    </row>
    <row r="12" spans="1:15" ht="14.25" x14ac:dyDescent="0.2">
      <c r="A12" s="46" t="s">
        <v>23</v>
      </c>
      <c r="B12" s="79" t="s">
        <v>90</v>
      </c>
      <c r="C12" s="81">
        <v>7</v>
      </c>
      <c r="D12" s="164">
        <v>9508</v>
      </c>
      <c r="E12" s="49"/>
      <c r="F12" s="148" t="s">
        <v>35</v>
      </c>
    </row>
    <row r="13" spans="1:15" ht="14.25" x14ac:dyDescent="0.2">
      <c r="A13" s="46" t="s">
        <v>23</v>
      </c>
      <c r="B13" s="79" t="s">
        <v>90</v>
      </c>
      <c r="C13" s="81">
        <v>7</v>
      </c>
      <c r="D13" s="164">
        <v>15847</v>
      </c>
      <c r="E13" s="49"/>
      <c r="F13" s="148" t="s">
        <v>35</v>
      </c>
    </row>
    <row r="14" spans="1:15" ht="14.25" x14ac:dyDescent="0.2">
      <c r="A14" s="46" t="s">
        <v>23</v>
      </c>
      <c r="B14" s="79" t="s">
        <v>90</v>
      </c>
      <c r="C14" s="81">
        <v>7</v>
      </c>
      <c r="D14" s="164">
        <v>15847</v>
      </c>
      <c r="E14" s="49"/>
      <c r="F14" s="148" t="s">
        <v>35</v>
      </c>
    </row>
    <row r="15" spans="1:15" ht="14.25" x14ac:dyDescent="0.2">
      <c r="A15" s="46" t="s">
        <v>23</v>
      </c>
      <c r="B15" s="79" t="s">
        <v>90</v>
      </c>
      <c r="C15" s="81">
        <v>7</v>
      </c>
      <c r="D15" s="164">
        <v>9508</v>
      </c>
      <c r="E15" s="49"/>
      <c r="F15" s="148" t="s">
        <v>35</v>
      </c>
    </row>
    <row r="16" spans="1:15" ht="14.25" x14ac:dyDescent="0.2">
      <c r="A16" s="46" t="s">
        <v>23</v>
      </c>
      <c r="B16" s="79" t="s">
        <v>90</v>
      </c>
      <c r="C16" s="81">
        <v>7</v>
      </c>
      <c r="D16" s="164">
        <v>9508</v>
      </c>
      <c r="E16" s="49"/>
      <c r="F16" s="148" t="s">
        <v>35</v>
      </c>
    </row>
    <row r="17" spans="1:6" ht="14.25" x14ac:dyDescent="0.2">
      <c r="A17" s="46"/>
      <c r="B17" s="79" t="s">
        <v>90</v>
      </c>
      <c r="C17" s="81">
        <v>7</v>
      </c>
      <c r="D17" s="164">
        <v>9511</v>
      </c>
      <c r="E17" s="49"/>
      <c r="F17" s="50" t="s">
        <v>30</v>
      </c>
    </row>
    <row r="18" spans="1:6" ht="14.25" x14ac:dyDescent="0.2">
      <c r="A18" s="46"/>
      <c r="B18" s="79" t="s">
        <v>90</v>
      </c>
      <c r="C18" s="81">
        <v>7</v>
      </c>
      <c r="D18" s="52">
        <v>51202</v>
      </c>
      <c r="E18" s="49"/>
      <c r="F18" s="50" t="s">
        <v>31</v>
      </c>
    </row>
    <row r="19" spans="1:6" ht="14.25" x14ac:dyDescent="0.2">
      <c r="A19" s="46"/>
      <c r="B19" s="79"/>
      <c r="C19" s="47"/>
      <c r="D19" s="52"/>
      <c r="E19" s="49"/>
      <c r="F19" s="50"/>
    </row>
    <row r="20" spans="1:6" ht="14.25" x14ac:dyDescent="0.2">
      <c r="A20" s="46"/>
      <c r="B20" s="79"/>
      <c r="C20" s="47"/>
      <c r="D20" s="52"/>
      <c r="E20" s="49"/>
      <c r="F20" s="50"/>
    </row>
    <row r="21" spans="1:6" ht="14.25" x14ac:dyDescent="0.2">
      <c r="A21" s="46"/>
      <c r="B21" s="47"/>
      <c r="C21" s="47"/>
      <c r="D21" s="52"/>
      <c r="E21" s="49"/>
      <c r="F21" s="50"/>
    </row>
    <row r="22" spans="1:6" ht="14.25" x14ac:dyDescent="0.2">
      <c r="A22" s="46"/>
      <c r="B22" s="47"/>
      <c r="C22" s="47"/>
      <c r="D22" s="52"/>
      <c r="E22" s="49"/>
      <c r="F22" s="50"/>
    </row>
    <row r="23" spans="1:6" ht="14.25" x14ac:dyDescent="0.2">
      <c r="A23" s="46" t="s">
        <v>23</v>
      </c>
      <c r="B23" s="47"/>
      <c r="C23" s="47"/>
      <c r="D23" s="52"/>
      <c r="E23" s="49" t="s">
        <v>23</v>
      </c>
      <c r="F23" s="50"/>
    </row>
    <row r="24" spans="1:6" ht="14.25" x14ac:dyDescent="0.2">
      <c r="A24" s="51" t="s">
        <v>72</v>
      </c>
      <c r="B24" s="47"/>
      <c r="C24" s="47"/>
      <c r="D24" s="48">
        <f>SUM(D10:D22)</f>
        <v>146286</v>
      </c>
      <c r="E24" s="49" t="s">
        <v>23</v>
      </c>
      <c r="F24" s="55"/>
    </row>
    <row r="25" spans="1:6" ht="15" thickBot="1" x14ac:dyDescent="0.25">
      <c r="A25" s="56" t="s">
        <v>23</v>
      </c>
      <c r="B25" s="57"/>
      <c r="C25" s="57"/>
      <c r="D25" s="57" t="s">
        <v>23</v>
      </c>
      <c r="E25" s="58">
        <f>SUM(D9+D24)</f>
        <v>405695.32</v>
      </c>
      <c r="F25" s="59" t="s">
        <v>23</v>
      </c>
    </row>
  </sheetData>
  <sheetProtection password="CC71" sheet="1" objects="1" scenarios="1"/>
  <mergeCells count="1">
    <mergeCell ref="A5:C5"/>
  </mergeCells>
  <phoneticPr fontId="3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9" sqref="E9"/>
    </sheetView>
  </sheetViews>
  <sheetFormatPr defaultRowHeight="14.4" x14ac:dyDescent="0.3"/>
  <cols>
    <col min="1" max="1" width="12.6640625" customWidth="1"/>
    <col min="2" max="2" width="13.88671875" customWidth="1"/>
    <col min="3" max="3" width="30.33203125" customWidth="1"/>
    <col min="4" max="4" width="48.44140625" customWidth="1"/>
    <col min="5" max="5" width="15.88671875" bestFit="1" customWidth="1"/>
    <col min="7" max="7" width="15.5546875" customWidth="1"/>
  </cols>
  <sheetData>
    <row r="1" spans="1:5" ht="15" x14ac:dyDescent="0.25">
      <c r="A1" s="1" t="s">
        <v>4</v>
      </c>
      <c r="B1" s="1"/>
      <c r="C1" s="1"/>
      <c r="D1" s="6"/>
      <c r="E1" s="6"/>
    </row>
    <row r="2" spans="1:5" ht="15" x14ac:dyDescent="0.25">
      <c r="A2" s="8"/>
      <c r="B2" s="8"/>
      <c r="C2" s="8"/>
      <c r="D2" s="8"/>
      <c r="E2" s="8"/>
    </row>
    <row r="3" spans="1:5" ht="15" x14ac:dyDescent="0.25">
      <c r="A3" s="1" t="s">
        <v>53</v>
      </c>
      <c r="B3" s="8"/>
      <c r="C3" s="8"/>
      <c r="D3" s="6"/>
      <c r="E3" s="6"/>
    </row>
    <row r="4" spans="1:5" ht="15" x14ac:dyDescent="0.25">
      <c r="A4" s="6"/>
      <c r="B4" s="1"/>
      <c r="C4" s="1"/>
      <c r="D4" s="6"/>
      <c r="E4" s="6"/>
    </row>
    <row r="5" spans="1:5" ht="15" x14ac:dyDescent="0.25">
      <c r="A5" s="4" t="s">
        <v>5</v>
      </c>
      <c r="B5" s="1" t="s">
        <v>89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3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4.25" customHeight="1" x14ac:dyDescent="0.25">
      <c r="A8" s="66" t="s">
        <v>173</v>
      </c>
      <c r="B8" s="35"/>
      <c r="C8" s="35" t="s">
        <v>174</v>
      </c>
      <c r="D8" s="35" t="s">
        <v>175</v>
      </c>
      <c r="E8" s="132">
        <v>38503.57</v>
      </c>
    </row>
    <row r="9" spans="1:5" ht="15" x14ac:dyDescent="0.25">
      <c r="A9" s="130"/>
      <c r="B9" s="131"/>
      <c r="C9" s="35"/>
      <c r="D9" s="35"/>
      <c r="E9" s="132"/>
    </row>
    <row r="10" spans="1:5" ht="15" x14ac:dyDescent="0.25">
      <c r="A10" s="130"/>
      <c r="B10" s="131"/>
      <c r="C10" s="131"/>
      <c r="D10" s="131"/>
      <c r="E10" s="133"/>
    </row>
    <row r="11" spans="1:5" ht="15" x14ac:dyDescent="0.25">
      <c r="A11" s="130"/>
      <c r="B11" s="131"/>
      <c r="C11" s="131"/>
      <c r="D11" s="131"/>
      <c r="E11" s="133"/>
    </row>
    <row r="12" spans="1:5" ht="15" x14ac:dyDescent="0.25">
      <c r="A12" s="130"/>
      <c r="B12" s="131"/>
      <c r="C12" s="131"/>
      <c r="D12" s="131"/>
      <c r="E12" s="133"/>
    </row>
    <row r="13" spans="1:5" ht="15" x14ac:dyDescent="0.25">
      <c r="A13" s="130"/>
      <c r="B13" s="131"/>
      <c r="C13" s="131"/>
      <c r="D13" s="131"/>
      <c r="E13" s="134"/>
    </row>
    <row r="14" spans="1:5" ht="15" x14ac:dyDescent="0.25">
      <c r="A14" s="127"/>
      <c r="B14" s="128"/>
      <c r="C14" s="128"/>
      <c r="D14" s="128"/>
      <c r="E14" s="129"/>
    </row>
    <row r="16" spans="1:5" ht="15.75" thickBot="1" x14ac:dyDescent="0.3">
      <c r="A16" s="169" t="s">
        <v>170</v>
      </c>
      <c r="B16" s="170"/>
      <c r="C16" s="170"/>
      <c r="D16" s="7"/>
      <c r="E16" s="69">
        <f>SUM(E8:E15)</f>
        <v>38503.57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POCIDIF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2023-10-27T05:28:19Z</cp:lastPrinted>
  <dcterms:created xsi:type="dcterms:W3CDTF">2017-08-28T11:49:35Z</dcterms:created>
  <dcterms:modified xsi:type="dcterms:W3CDTF">2025-04-11T10:25:32Z</dcterms:modified>
</cp:coreProperties>
</file>