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2" l="1"/>
  <c r="E20" i="4"/>
  <c r="D67" i="5"/>
  <c r="D216" i="5" l="1"/>
  <c r="E217" i="5" s="1"/>
  <c r="D171" i="5"/>
  <c r="D161" i="5"/>
  <c r="D204" i="5"/>
  <c r="E204" i="5" s="1"/>
  <c r="D223" i="5" l="1"/>
  <c r="E224" i="5" s="1"/>
  <c r="D21" i="7"/>
  <c r="E22" i="7"/>
  <c r="D34" i="7"/>
  <c r="E35" i="7" s="1"/>
  <c r="E11" i="6"/>
  <c r="D114" i="5"/>
  <c r="E115" i="5" l="1"/>
  <c r="E16" i="8" l="1"/>
  <c r="D209" i="5" l="1"/>
  <c r="E68" i="5" l="1"/>
  <c r="D184" i="5" l="1"/>
  <c r="E210" i="5" l="1"/>
  <c r="E185" i="5" l="1"/>
  <c r="E172" i="5"/>
  <c r="E162" i="5"/>
  <c r="E227" i="5" l="1"/>
</calcChain>
</file>

<file path=xl/sharedStrings.xml><?xml version="1.0" encoding="utf-8"?>
<sst xmlns="http://schemas.openxmlformats.org/spreadsheetml/2006/main" count="853" uniqueCount="201">
  <si>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</si>
  <si>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</si>
  <si>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</si>
  <si>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</si>
  <si>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</si>
  <si>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</si>
  <si>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</si>
  <si>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</si>
  <si>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</si>
  <si>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</si>
  <si>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</si>
  <si>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</si>
  <si>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</si>
  <si>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</si>
  <si>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</si>
  <si>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</si>
  <si>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</si>
  <si>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</si>
  <si>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</si>
  <si>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</si>
  <si>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</si>
  <si>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</si>
  <si>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</si>
  <si>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</si>
  <si>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</si>
  <si>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</si>
  <si>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</si>
  <si>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</si>
  <si>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</si>
  <si>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</si>
  <si>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</si>
  <si>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</si>
  <si>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</si>
  <si>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</si>
  <si>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</si>
  <si>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</si>
  <si>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</si>
  <si>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</si>
  <si>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</si>
  <si>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</si>
  <si>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</si>
  <si>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</si>
  <si>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</si>
  <si>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</si>
  <si>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</si>
  <si>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</si>
  <si>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</si>
  <si>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</si>
  <si>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</si>
  <si>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</si>
  <si>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</si>
  <si>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</si>
  <si>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</si>
  <si>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</si>
  <si>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</si>
  <si>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</si>
  <si>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</si>
  <si>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</si>
  <si>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</si>
  <si>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</si>
  <si>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</si>
  <si>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</si>
  <si>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</si>
  <si>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</si>
  <si>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</si>
  <si>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</si>
  <si>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</si>
  <si>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</si>
  <si>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GARANTIE MATERIALA GESTIONARI OSIM</t>
  </si>
  <si>
    <t>PENSIE PRIVATA N.A.</t>
  </si>
  <si>
    <t>PENSIE ALIMENTARA DE LA P.C.</t>
  </si>
  <si>
    <t>PENSIE PRIVATA V.I.</t>
  </si>
  <si>
    <t>PENSIE PRIVATA S.F.</t>
  </si>
  <si>
    <t>PENSIE PRIVATA N.L.</t>
  </si>
  <si>
    <t>PENSIE PRIVATA G.M.</t>
  </si>
  <si>
    <t>01-29 FEBRUARIE</t>
  </si>
  <si>
    <t>februarie</t>
  </si>
  <si>
    <t>POPRIRE N.M.</t>
  </si>
  <si>
    <t>POPRIRE N.D.</t>
  </si>
  <si>
    <t>POPRIRE S.R.</t>
  </si>
  <si>
    <t>AVANS CO S.R.</t>
  </si>
  <si>
    <t>perioada: 01-29 FEBRUARIE</t>
  </si>
  <si>
    <t>Total plati FEBRUARIE</t>
  </si>
  <si>
    <t>TOTAL FEBRUARIE</t>
  </si>
  <si>
    <t>OFFICE MAX SRL</t>
  </si>
  <si>
    <t>CARTON ALB</t>
  </si>
  <si>
    <t>FAIR COM AGENTI SRL</t>
  </si>
  <si>
    <t>RIBON MASINA DE FRANCAT</t>
  </si>
  <si>
    <t>EUROPAPIER ROMANIA SRL</t>
  </si>
  <si>
    <t>HARTIE A4/A3 PT. COPIATOARE</t>
  </si>
  <si>
    <t>BIRO MEDIA TRADING SRL</t>
  </si>
  <si>
    <t>ALONJE CU SISTEM DE INDOSARIERE</t>
  </si>
  <si>
    <t>PPC ENERGIE MUNTENIA SA</t>
  </si>
  <si>
    <t>CONSUM ENERG. EL. DECEMBRIE 2024</t>
  </si>
  <si>
    <t>ENGIE ROMANIA SA</t>
  </si>
  <si>
    <t>CONSUM GAZE IANUARIE 2024</t>
  </si>
  <si>
    <t>DIR.GEN.DE SALUBR. SECTOR 3</t>
  </si>
  <si>
    <t>COL. SI TR. MUNICIPALE DEC.2023</t>
  </si>
  <si>
    <t>APA NOVA BUC SA</t>
  </si>
  <si>
    <t>CONSUM APA</t>
  </si>
  <si>
    <t>VODAFONE ROMANIA SA</t>
  </si>
  <si>
    <t>SERV. WIFI IANUARIE 2024</t>
  </si>
  <si>
    <t>SERV.TELF. FIXA IANUARIE 2024</t>
  </si>
  <si>
    <t>ABONAM. TV IANUARIE 2024</t>
  </si>
  <si>
    <t>RCS RDS SA</t>
  </si>
  <si>
    <t>ABONAM. INTERNET FEBRUARIE 2024</t>
  </si>
  <si>
    <t>SERV. TELEF.MOB. IANUARIE 2024</t>
  </si>
  <si>
    <t xml:space="preserve">CN POSTA ROMANA </t>
  </si>
  <si>
    <t>ALIMENTARE MASINA DE FRANCAT</t>
  </si>
  <si>
    <t>ACCENT SERVICES ZONE SRL</t>
  </si>
  <si>
    <t>SERV.MENT. ECHIPAM. IANUARIE 2024</t>
  </si>
  <si>
    <t>MEDA CONSULT SRL</t>
  </si>
  <si>
    <t>TONERE CTR. SUBSECV. 9</t>
  </si>
  <si>
    <t>MIDA SOFT BUSINESS SRL</t>
  </si>
  <si>
    <t>WASTE TONER</t>
  </si>
  <si>
    <t>RA RASIROM</t>
  </si>
  <si>
    <t>MENT. SIST. COMPLEX DE SEC. IAN 2024</t>
  </si>
  <si>
    <t>ROMSERVICE TELECOMUNICATII SRL</t>
  </si>
  <si>
    <t>DIGISIGN SRL</t>
  </si>
  <si>
    <t>CERTIFICAT DE SERVER SSL</t>
  </si>
  <si>
    <t>TORA DISTRIBUTION SYSTEM SRL</t>
  </si>
  <si>
    <t>BATERII SI ACUMULATORI</t>
  </si>
  <si>
    <t>FOCALITY SRL</t>
  </si>
  <si>
    <t>REINN. SERV.SUPORT INFORMIX</t>
  </si>
  <si>
    <t>SERV. INSTALARE CABLU FTP</t>
  </si>
  <si>
    <t>CRISTALSOFT SRL</t>
  </si>
  <si>
    <t>SERV.MENT.SOFT CONTAB FEBR. 2024</t>
  </si>
  <si>
    <t>TONERE CF. COMANDA</t>
  </si>
  <si>
    <t>CTCE PIATRA NEAMT</t>
  </si>
  <si>
    <t>ACTUALIZ. LEGIS FEBR. 2024</t>
  </si>
  <si>
    <t>OSIM</t>
  </si>
  <si>
    <t>DEPUNERE NUMERAR - REINTREGIRE CONT</t>
  </si>
  <si>
    <t>CNCIR SA</t>
  </si>
  <si>
    <t>INSPECTIE ASCENSOARE</t>
  </si>
  <si>
    <t>TORNADO GOMAR TRADE SRL</t>
  </si>
  <si>
    <t>ACCESORII AUTO SI SERV. MONTARE</t>
  </si>
  <si>
    <t>ROBOSTO LOGISTIK SRL</t>
  </si>
  <si>
    <t>SUPRAVEGHERE RSVTI IAN. 2024</t>
  </si>
  <si>
    <t>CENTRO INVEST CONSULT SRL</t>
  </si>
  <si>
    <t>SERV. CURATENIE IANUARIE 2024</t>
  </si>
  <si>
    <t>BTM CORPORATE SECURITY SRL</t>
  </si>
  <si>
    <t>SERV. PAZA IANUARIE 2024</t>
  </si>
  <si>
    <t>MERTECOM SRL</t>
  </si>
  <si>
    <t>REZERVE ODORIZANTE CAMERA</t>
  </si>
  <si>
    <t>DNS BIROTICA SRL</t>
  </si>
  <si>
    <t>BANDA TRICOLOR</t>
  </si>
  <si>
    <t>DAXI CLEANING SRL</t>
  </si>
  <si>
    <t>REZERVE ULEI ESENTIAL</t>
  </si>
  <si>
    <t>ARLI CO SRL</t>
  </si>
  <si>
    <t>VIPER ALARMS SRL</t>
  </si>
  <si>
    <t>SERV. SPALATORIE AUTO IAN. 2024</t>
  </si>
  <si>
    <t>ANVELOPE IARNA SI MONTAJ</t>
  </si>
  <si>
    <t>DEKOR TECHTEXS SRL</t>
  </si>
  <si>
    <t>JALUZELE VERTICALE</t>
  </si>
  <si>
    <t>FOKUSPUNKT TECHNIK SRL</t>
  </si>
  <si>
    <t>CHEI TUBULARE SI UNELTE</t>
  </si>
  <si>
    <t>CUMPANA 1993 SRL</t>
  </si>
  <si>
    <t>PACHET BIDOANE APA FEBRUARIE 2024</t>
  </si>
  <si>
    <t>TIK COMMUNICATIONS SRL</t>
  </si>
  <si>
    <t>CVAL.SERV. INSTALARE CABLU FTP</t>
  </si>
  <si>
    <t>CVAL. SERV. IGIENIZARE DOZATOARE APA</t>
  </si>
  <si>
    <t>ASCENSORUL SA</t>
  </si>
  <si>
    <t>PRESTARI SERVICII FEBRUARIE 2024</t>
  </si>
  <si>
    <t>OPTIM CONCEPT DESIGN SRL</t>
  </si>
  <si>
    <t>MENT. ECHIPAM. CLIMATIZARE FEB 2024</t>
  </si>
  <si>
    <t>TREI D PLUS SRL</t>
  </si>
  <si>
    <t>PRESTARI SERV. DDD</t>
  </si>
  <si>
    <t>GLOB STAR TRADE SRL</t>
  </si>
  <si>
    <t>ROBOT PORNIRE AUTOTURISME</t>
  </si>
  <si>
    <t>UNIVERSUL JURIDIC MAGAZIN SRL</t>
  </si>
  <si>
    <t>CARTI SPECIALITATE</t>
  </si>
  <si>
    <t>26,02,2024</t>
  </si>
  <si>
    <t>WECO TMC SRL</t>
  </si>
  <si>
    <t>SERVICII MEDICALE</t>
  </si>
  <si>
    <t>BILET AVION</t>
  </si>
  <si>
    <t>OLIMPIC INTERNATIONAL TURISM SRL</t>
  </si>
  <si>
    <t>DIR. GEN. DE SANATATE PUBLICA</t>
  </si>
  <si>
    <t>BULETIN EXPERTIZA SI DET. NOXE</t>
  </si>
  <si>
    <t>SERV. SSM SU IANUARIE 2024</t>
  </si>
  <si>
    <t>CM UNIREA SRL</t>
  </si>
  <si>
    <t>SERV. MED. MUNCII IANUARIE 2024</t>
  </si>
  <si>
    <t>SQUARE PARKING SRL</t>
  </si>
  <si>
    <t>ABONAM.PARCARE IANUARIE 2024</t>
  </si>
  <si>
    <t>COMP.MUNICIP.IMOB. SA</t>
  </si>
  <si>
    <t>CVAL.FOLOSINTA SPATIU FEBRUARIE 2024</t>
  </si>
  <si>
    <t>ARCHIVIT SRL</t>
  </si>
  <si>
    <t>CONTINUARE STOCARE ARHIVA IAN.2024</t>
  </si>
  <si>
    <t>COMP.MUNICIP. IMOB. SA</t>
  </si>
  <si>
    <t>FOLOSINTA SPATIU FEBRUARIE 2024</t>
  </si>
  <si>
    <t>ABONAM.PARCARE FEBRUARIE 2024</t>
  </si>
  <si>
    <t>COMP.MUNICIP. PARKING BUC.</t>
  </si>
  <si>
    <t>ABONAM.PARCARE MARTIE-DEC</t>
  </si>
  <si>
    <t>BCR SA</t>
  </si>
  <si>
    <t>COMISION TRANZ.CARDURI IANUARIE 2024</t>
  </si>
  <si>
    <t>comision</t>
  </si>
  <si>
    <t>epoque</t>
  </si>
  <si>
    <t>deplasari</t>
  </si>
  <si>
    <t>20.02.2024</t>
  </si>
  <si>
    <t>OMPI</t>
  </si>
  <si>
    <t>TAXE PCT</t>
  </si>
  <si>
    <t>LIBRARIILE HAMANGIU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</si>
</sst>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9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0" fillId="0" borderId="21" xfId="41" applyNumberFormat="1" applyFont="1" applyBorder="1" applyAlignment="1">
      <alignment horizontal="left"/>
    </xf>
    <xf numFmtId="0" fontId="30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1" fillId="0" borderId="10" xfId="0" applyFont="1" applyBorder="1"/>
    <xf numFmtId="0" fontId="1" fillId="0" borderId="14" xfId="0" applyFont="1" applyBorder="1" applyAlignment="1">
      <alignment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4" fontId="26" fillId="24" borderId="20" xfId="40" applyNumberFormat="1" applyFont="1" applyFill="1" applyBorder="1" applyAlignment="1">
      <alignment horizontal="right" vertical="center"/>
    </xf>
    <xf numFmtId="4" fontId="26" fillId="24" borderId="14" xfId="40" applyNumberFormat="1" applyFont="1" applyFill="1" applyBorder="1" applyAlignment="1">
      <alignment horizontal="right"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D10" sqref="D10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75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14520</v>
      </c>
      <c r="E7" s="15" t="s">
        <v>23</v>
      </c>
      <c r="F7" s="17" t="s">
        <v>23</v>
      </c>
    </row>
    <row r="8" spans="1:6" ht="14.25" x14ac:dyDescent="0.2">
      <c r="A8" s="16"/>
      <c r="B8" s="14" t="s">
        <v>76</v>
      </c>
      <c r="C8" s="14">
        <v>8</v>
      </c>
      <c r="D8" s="40">
        <v>14520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>
        <v>14520</v>
      </c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29040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view="pageLayout" topLeftCell="A208" zoomScaleNormal="100" workbookViewId="0">
      <selection activeCell="D193" sqref="D193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75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2" t="s">
        <v>23</v>
      </c>
      <c r="C8" s="92" t="s">
        <v>23</v>
      </c>
      <c r="D8" s="93">
        <v>1522941</v>
      </c>
      <c r="E8" s="94" t="s">
        <v>23</v>
      </c>
      <c r="F8" s="95" t="s">
        <v>23</v>
      </c>
    </row>
    <row r="9" spans="1:6" ht="12.75" x14ac:dyDescent="0.2">
      <c r="A9" s="96" t="s">
        <v>10</v>
      </c>
      <c r="B9" s="48"/>
      <c r="C9" s="48"/>
      <c r="D9" s="97"/>
      <c r="E9" s="49"/>
      <c r="F9" s="98"/>
    </row>
    <row r="10" spans="1:6" ht="12.75" x14ac:dyDescent="0.2">
      <c r="A10" s="96" t="s">
        <v>23</v>
      </c>
      <c r="B10" s="48" t="s">
        <v>76</v>
      </c>
      <c r="C10" s="48">
        <v>8</v>
      </c>
      <c r="D10" s="97">
        <v>100391</v>
      </c>
      <c r="E10" s="49" t="s">
        <v>23</v>
      </c>
      <c r="F10" s="98" t="s">
        <v>30</v>
      </c>
    </row>
    <row r="11" spans="1:6" ht="12.75" x14ac:dyDescent="0.2">
      <c r="A11" s="96" t="s">
        <v>23</v>
      </c>
      <c r="B11" s="48" t="s">
        <v>76</v>
      </c>
      <c r="C11" s="48">
        <v>8</v>
      </c>
      <c r="D11" s="97">
        <v>3816</v>
      </c>
      <c r="E11" s="49" t="s">
        <v>23</v>
      </c>
      <c r="F11" s="98" t="s">
        <v>63</v>
      </c>
    </row>
    <row r="12" spans="1:6" ht="25.5" x14ac:dyDescent="0.2">
      <c r="A12" s="96"/>
      <c r="B12" s="48" t="s">
        <v>76</v>
      </c>
      <c r="C12" s="48">
        <v>8</v>
      </c>
      <c r="D12" s="97">
        <v>619068</v>
      </c>
      <c r="E12" s="49" t="s">
        <v>23</v>
      </c>
      <c r="F12" s="98" t="s">
        <v>64</v>
      </c>
    </row>
    <row r="13" spans="1:6" ht="25.5" x14ac:dyDescent="0.2">
      <c r="A13" s="96"/>
      <c r="B13" s="48" t="s">
        <v>76</v>
      </c>
      <c r="C13" s="48">
        <v>8</v>
      </c>
      <c r="D13" s="97">
        <v>561746</v>
      </c>
      <c r="E13" s="49" t="s">
        <v>23</v>
      </c>
      <c r="F13" s="98" t="s">
        <v>31</v>
      </c>
    </row>
    <row r="14" spans="1:6" ht="12.75" x14ac:dyDescent="0.2">
      <c r="A14" s="96" t="s">
        <v>23</v>
      </c>
      <c r="B14" s="48" t="s">
        <v>76</v>
      </c>
      <c r="C14" s="48">
        <v>8</v>
      </c>
      <c r="D14" s="97">
        <v>150</v>
      </c>
      <c r="E14" s="49" t="s">
        <v>23</v>
      </c>
      <c r="F14" s="98" t="s">
        <v>69</v>
      </c>
    </row>
    <row r="15" spans="1:6" ht="12.75" x14ac:dyDescent="0.2">
      <c r="A15" s="96" t="s">
        <v>23</v>
      </c>
      <c r="B15" s="48" t="s">
        <v>76</v>
      </c>
      <c r="C15" s="48">
        <v>8</v>
      </c>
      <c r="D15" s="97">
        <v>150</v>
      </c>
      <c r="E15" s="49" t="s">
        <v>23</v>
      </c>
      <c r="F15" s="98" t="s">
        <v>73</v>
      </c>
    </row>
    <row r="16" spans="1:6" ht="25.5" x14ac:dyDescent="0.2">
      <c r="A16" s="96" t="s">
        <v>23</v>
      </c>
      <c r="B16" s="48" t="s">
        <v>76</v>
      </c>
      <c r="C16" s="48">
        <v>8</v>
      </c>
      <c r="D16" s="97">
        <v>200</v>
      </c>
      <c r="E16" s="49" t="s">
        <v>23</v>
      </c>
      <c r="F16" s="98" t="s">
        <v>70</v>
      </c>
    </row>
    <row r="17" spans="1:10" ht="25.5" x14ac:dyDescent="0.2">
      <c r="A17" s="96"/>
      <c r="B17" s="48" t="s">
        <v>76</v>
      </c>
      <c r="C17" s="48">
        <v>8</v>
      </c>
      <c r="D17" s="97">
        <v>155493</v>
      </c>
      <c r="E17" s="49" t="s">
        <v>23</v>
      </c>
      <c r="F17" s="98" t="s">
        <v>65</v>
      </c>
    </row>
    <row r="18" spans="1:10" ht="25.5" x14ac:dyDescent="0.2">
      <c r="A18" s="96" t="s">
        <v>23</v>
      </c>
      <c r="B18" s="48" t="s">
        <v>76</v>
      </c>
      <c r="C18" s="48">
        <v>8</v>
      </c>
      <c r="D18" s="97">
        <v>5555</v>
      </c>
      <c r="E18" s="49" t="s">
        <v>23</v>
      </c>
      <c r="F18" s="98" t="s">
        <v>35</v>
      </c>
    </row>
    <row r="19" spans="1:10" ht="25.5" x14ac:dyDescent="0.2">
      <c r="A19" s="96"/>
      <c r="B19" s="48" t="s">
        <v>76</v>
      </c>
      <c r="C19" s="48">
        <v>8</v>
      </c>
      <c r="D19" s="97">
        <v>2989</v>
      </c>
      <c r="E19" s="49" t="s">
        <v>23</v>
      </c>
      <c r="F19" s="98" t="s">
        <v>35</v>
      </c>
    </row>
    <row r="20" spans="1:10" ht="25.5" x14ac:dyDescent="0.2">
      <c r="A20" s="96"/>
      <c r="B20" s="48" t="s">
        <v>76</v>
      </c>
      <c r="C20" s="48">
        <v>8</v>
      </c>
      <c r="D20" s="97">
        <v>3674</v>
      </c>
      <c r="E20" s="49" t="s">
        <v>23</v>
      </c>
      <c r="F20" s="98" t="s">
        <v>35</v>
      </c>
    </row>
    <row r="21" spans="1:10" ht="25.5" x14ac:dyDescent="0.2">
      <c r="A21" s="96"/>
      <c r="B21" s="48" t="s">
        <v>76</v>
      </c>
      <c r="C21" s="48">
        <v>8</v>
      </c>
      <c r="D21" s="97">
        <v>4150</v>
      </c>
      <c r="E21" s="49" t="s">
        <v>23</v>
      </c>
      <c r="F21" s="98" t="s">
        <v>35</v>
      </c>
    </row>
    <row r="22" spans="1:10" ht="25.5" x14ac:dyDescent="0.2">
      <c r="A22" s="96"/>
      <c r="B22" s="48" t="s">
        <v>76</v>
      </c>
      <c r="C22" s="48">
        <v>8</v>
      </c>
      <c r="D22" s="97">
        <v>4161</v>
      </c>
      <c r="E22" s="49" t="s">
        <v>23</v>
      </c>
      <c r="F22" s="98" t="s">
        <v>35</v>
      </c>
    </row>
    <row r="23" spans="1:10" ht="25.5" x14ac:dyDescent="0.2">
      <c r="A23" s="96"/>
      <c r="B23" s="48" t="s">
        <v>76</v>
      </c>
      <c r="C23" s="48">
        <v>8</v>
      </c>
      <c r="D23" s="97">
        <v>3277</v>
      </c>
      <c r="E23" s="49" t="s">
        <v>23</v>
      </c>
      <c r="F23" s="98" t="s">
        <v>35</v>
      </c>
    </row>
    <row r="24" spans="1:10" ht="25.5" x14ac:dyDescent="0.2">
      <c r="A24" s="96" t="s">
        <v>23</v>
      </c>
      <c r="B24" s="48" t="s">
        <v>76</v>
      </c>
      <c r="C24" s="48">
        <v>8</v>
      </c>
      <c r="D24" s="97">
        <v>4281</v>
      </c>
      <c r="E24" s="49" t="s">
        <v>23</v>
      </c>
      <c r="F24" s="98" t="s">
        <v>35</v>
      </c>
    </row>
    <row r="25" spans="1:10" ht="12.75" x14ac:dyDescent="0.2">
      <c r="A25" s="96" t="s">
        <v>23</v>
      </c>
      <c r="B25" s="48" t="s">
        <v>76</v>
      </c>
      <c r="C25" s="48">
        <v>8</v>
      </c>
      <c r="D25" s="97">
        <v>638</v>
      </c>
      <c r="E25" s="49" t="s">
        <v>23</v>
      </c>
      <c r="F25" s="98" t="s">
        <v>77</v>
      </c>
    </row>
    <row r="26" spans="1:10" ht="25.5" x14ac:dyDescent="0.2">
      <c r="A26" s="96" t="s">
        <v>23</v>
      </c>
      <c r="B26" s="48" t="s">
        <v>76</v>
      </c>
      <c r="C26" s="48">
        <v>8</v>
      </c>
      <c r="D26" s="97">
        <v>3314</v>
      </c>
      <c r="E26" s="49" t="s">
        <v>23</v>
      </c>
      <c r="F26" s="56" t="s">
        <v>35</v>
      </c>
    </row>
    <row r="27" spans="1:10" ht="12.75" x14ac:dyDescent="0.2">
      <c r="A27" s="96"/>
      <c r="B27" s="48" t="s">
        <v>76</v>
      </c>
      <c r="C27" s="48">
        <v>8</v>
      </c>
      <c r="D27" s="97">
        <v>150</v>
      </c>
      <c r="E27" s="49" t="s">
        <v>23</v>
      </c>
      <c r="F27" s="56" t="s">
        <v>71</v>
      </c>
    </row>
    <row r="28" spans="1:10" ht="12.75" x14ac:dyDescent="0.2">
      <c r="A28" s="96"/>
      <c r="B28" s="48" t="s">
        <v>76</v>
      </c>
      <c r="C28" s="48">
        <v>8</v>
      </c>
      <c r="D28" s="97">
        <v>150</v>
      </c>
      <c r="E28" s="49" t="s">
        <v>23</v>
      </c>
      <c r="F28" s="56" t="s">
        <v>74</v>
      </c>
    </row>
    <row r="29" spans="1:10" ht="25.5" x14ac:dyDescent="0.2">
      <c r="A29" s="96" t="s">
        <v>23</v>
      </c>
      <c r="B29" s="48" t="s">
        <v>76</v>
      </c>
      <c r="C29" s="48">
        <v>8</v>
      </c>
      <c r="D29" s="97">
        <v>4216</v>
      </c>
      <c r="E29" s="49" t="s">
        <v>23</v>
      </c>
      <c r="F29" s="56" t="s">
        <v>35</v>
      </c>
    </row>
    <row r="30" spans="1:10" ht="25.5" x14ac:dyDescent="0.2">
      <c r="A30" s="96"/>
      <c r="B30" s="48" t="s">
        <v>76</v>
      </c>
      <c r="C30" s="48">
        <v>8</v>
      </c>
      <c r="D30" s="97">
        <v>6246</v>
      </c>
      <c r="E30" s="49" t="s">
        <v>23</v>
      </c>
      <c r="F30" s="56" t="s">
        <v>35</v>
      </c>
    </row>
    <row r="31" spans="1:10" ht="25.5" x14ac:dyDescent="0.2">
      <c r="A31" s="96"/>
      <c r="B31" s="48" t="s">
        <v>76</v>
      </c>
      <c r="C31" s="48">
        <v>8</v>
      </c>
      <c r="D31" s="97">
        <v>3415</v>
      </c>
      <c r="E31" s="49" t="s">
        <v>23</v>
      </c>
      <c r="F31" s="170" t="s">
        <v>35</v>
      </c>
      <c r="H31" s="18"/>
      <c r="J31" s="18"/>
    </row>
    <row r="32" spans="1:10" ht="25.5" x14ac:dyDescent="0.2">
      <c r="A32" s="96"/>
      <c r="B32" s="48" t="s">
        <v>76</v>
      </c>
      <c r="C32" s="48">
        <v>8</v>
      </c>
      <c r="D32" s="97">
        <v>4225</v>
      </c>
      <c r="E32" s="49" t="s">
        <v>23</v>
      </c>
      <c r="F32" s="56" t="s">
        <v>35</v>
      </c>
    </row>
    <row r="33" spans="1:15" ht="25.5" x14ac:dyDescent="0.2">
      <c r="A33" s="96"/>
      <c r="B33" s="48" t="s">
        <v>76</v>
      </c>
      <c r="C33" s="48">
        <v>8</v>
      </c>
      <c r="D33" s="97">
        <v>4290</v>
      </c>
      <c r="E33" s="49" t="s">
        <v>23</v>
      </c>
      <c r="F33" s="56" t="s">
        <v>35</v>
      </c>
      <c r="N33" s="18"/>
      <c r="O33" s="18"/>
    </row>
    <row r="34" spans="1:15" ht="25.5" x14ac:dyDescent="0.2">
      <c r="A34" s="96"/>
      <c r="B34" s="48" t="s">
        <v>76</v>
      </c>
      <c r="C34" s="48">
        <v>8</v>
      </c>
      <c r="D34" s="97">
        <v>4088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6"/>
      <c r="B35" s="48" t="s">
        <v>76</v>
      </c>
      <c r="C35" s="48">
        <v>8</v>
      </c>
      <c r="D35" s="97">
        <v>4164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6"/>
      <c r="B36" s="48" t="s">
        <v>76</v>
      </c>
      <c r="C36" s="48">
        <v>8</v>
      </c>
      <c r="D36" s="97">
        <v>3768</v>
      </c>
      <c r="E36" s="49" t="s">
        <v>23</v>
      </c>
      <c r="F36" s="56" t="s">
        <v>35</v>
      </c>
      <c r="N36" s="18"/>
      <c r="O36" s="18"/>
    </row>
    <row r="37" spans="1:15" ht="25.5" x14ac:dyDescent="0.2">
      <c r="A37" s="96"/>
      <c r="B37" s="48" t="s">
        <v>76</v>
      </c>
      <c r="C37" s="48">
        <v>8</v>
      </c>
      <c r="D37" s="97">
        <v>3765</v>
      </c>
      <c r="E37" s="49" t="s">
        <v>23</v>
      </c>
      <c r="F37" s="56" t="s">
        <v>35</v>
      </c>
    </row>
    <row r="38" spans="1:15" ht="25.5" x14ac:dyDescent="0.2">
      <c r="A38" s="96"/>
      <c r="B38" s="48" t="s">
        <v>76</v>
      </c>
      <c r="C38" s="48">
        <v>8</v>
      </c>
      <c r="D38" s="97">
        <v>3935</v>
      </c>
      <c r="E38" s="49" t="s">
        <v>23</v>
      </c>
      <c r="F38" s="56" t="s">
        <v>35</v>
      </c>
    </row>
    <row r="39" spans="1:15" ht="25.5" x14ac:dyDescent="0.2">
      <c r="A39" s="96"/>
      <c r="B39" s="48" t="s">
        <v>76</v>
      </c>
      <c r="C39" s="48">
        <v>8</v>
      </c>
      <c r="D39" s="97">
        <v>5574</v>
      </c>
      <c r="E39" s="49" t="s">
        <v>23</v>
      </c>
      <c r="F39" s="56" t="s">
        <v>68</v>
      </c>
    </row>
    <row r="40" spans="1:15" ht="25.5" x14ac:dyDescent="0.2">
      <c r="A40" s="96"/>
      <c r="B40" s="48" t="s">
        <v>76</v>
      </c>
      <c r="C40" s="48">
        <v>8</v>
      </c>
      <c r="D40" s="97">
        <v>691</v>
      </c>
      <c r="E40" s="49" t="s">
        <v>23</v>
      </c>
      <c r="F40" s="56" t="s">
        <v>68</v>
      </c>
    </row>
    <row r="41" spans="1:15" ht="25.5" x14ac:dyDescent="0.2">
      <c r="A41" s="96"/>
      <c r="B41" s="48" t="s">
        <v>76</v>
      </c>
      <c r="C41" s="48">
        <v>8</v>
      </c>
      <c r="D41" s="97">
        <v>4159</v>
      </c>
      <c r="E41" s="49" t="s">
        <v>23</v>
      </c>
      <c r="F41" s="56" t="s">
        <v>35</v>
      </c>
    </row>
    <row r="42" spans="1:15" ht="25.5" x14ac:dyDescent="0.2">
      <c r="A42" s="96"/>
      <c r="B42" s="48" t="s">
        <v>76</v>
      </c>
      <c r="C42" s="48">
        <v>8</v>
      </c>
      <c r="D42" s="97">
        <v>4522</v>
      </c>
      <c r="E42" s="49" t="s">
        <v>23</v>
      </c>
      <c r="F42" s="56" t="s">
        <v>35</v>
      </c>
    </row>
    <row r="43" spans="1:15" ht="25.5" x14ac:dyDescent="0.2">
      <c r="A43" s="96"/>
      <c r="B43" s="48" t="s">
        <v>76</v>
      </c>
      <c r="C43" s="48">
        <v>8</v>
      </c>
      <c r="D43" s="97">
        <v>3502</v>
      </c>
      <c r="E43" s="49" t="s">
        <v>23</v>
      </c>
      <c r="F43" s="56" t="s">
        <v>35</v>
      </c>
    </row>
    <row r="44" spans="1:15" ht="25.5" x14ac:dyDescent="0.2">
      <c r="A44" s="96"/>
      <c r="B44" s="48" t="s">
        <v>76</v>
      </c>
      <c r="C44" s="48">
        <v>8</v>
      </c>
      <c r="D44" s="97">
        <v>3862</v>
      </c>
      <c r="E44" s="49" t="s">
        <v>23</v>
      </c>
      <c r="F44" s="56" t="s">
        <v>35</v>
      </c>
    </row>
    <row r="45" spans="1:15" ht="25.5" x14ac:dyDescent="0.2">
      <c r="A45" s="96"/>
      <c r="B45" s="48" t="s">
        <v>76</v>
      </c>
      <c r="C45" s="48">
        <v>8</v>
      </c>
      <c r="D45" s="97">
        <v>3464</v>
      </c>
      <c r="E45" s="49" t="s">
        <v>23</v>
      </c>
      <c r="F45" s="56" t="s">
        <v>35</v>
      </c>
    </row>
    <row r="46" spans="1:15" ht="25.5" x14ac:dyDescent="0.2">
      <c r="A46" s="96"/>
      <c r="B46" s="48" t="s">
        <v>76</v>
      </c>
      <c r="C46" s="48">
        <v>8</v>
      </c>
      <c r="D46" s="97">
        <v>3987</v>
      </c>
      <c r="E46" s="49" t="s">
        <v>23</v>
      </c>
      <c r="F46" s="56" t="s">
        <v>35</v>
      </c>
    </row>
    <row r="47" spans="1:15" ht="12.75" x14ac:dyDescent="0.2">
      <c r="A47" s="96"/>
      <c r="B47" s="48" t="s">
        <v>76</v>
      </c>
      <c r="C47" s="48">
        <v>8</v>
      </c>
      <c r="D47" s="97">
        <v>937</v>
      </c>
      <c r="E47" s="49" t="s">
        <v>23</v>
      </c>
      <c r="F47" s="98" t="s">
        <v>78</v>
      </c>
    </row>
    <row r="48" spans="1:15" ht="12.75" x14ac:dyDescent="0.2">
      <c r="A48" s="96"/>
      <c r="B48" s="48" t="s">
        <v>76</v>
      </c>
      <c r="C48" s="48">
        <v>8</v>
      </c>
      <c r="D48" s="97">
        <v>1739</v>
      </c>
      <c r="E48" s="49" t="s">
        <v>23</v>
      </c>
      <c r="F48" s="98" t="s">
        <v>79</v>
      </c>
    </row>
    <row r="49" spans="1:6" ht="12.75" x14ac:dyDescent="0.2">
      <c r="A49" s="96"/>
      <c r="B49" s="48" t="s">
        <v>76</v>
      </c>
      <c r="C49" s="48">
        <v>8</v>
      </c>
      <c r="D49" s="97">
        <v>50</v>
      </c>
      <c r="E49" s="49" t="s">
        <v>23</v>
      </c>
      <c r="F49" s="98" t="s">
        <v>74</v>
      </c>
    </row>
    <row r="50" spans="1:6" ht="12.75" x14ac:dyDescent="0.2">
      <c r="A50" s="96"/>
      <c r="B50" s="48" t="s">
        <v>76</v>
      </c>
      <c r="C50" s="48">
        <v>8</v>
      </c>
      <c r="D50" s="97">
        <v>50</v>
      </c>
      <c r="E50" s="49" t="s">
        <v>23</v>
      </c>
      <c r="F50" s="98" t="s">
        <v>74</v>
      </c>
    </row>
    <row r="51" spans="1:6" ht="25.5" x14ac:dyDescent="0.2">
      <c r="A51" s="96"/>
      <c r="B51" s="48" t="s">
        <v>76</v>
      </c>
      <c r="C51" s="48">
        <v>8</v>
      </c>
      <c r="D51" s="97">
        <v>960</v>
      </c>
      <c r="E51" s="49" t="s">
        <v>23</v>
      </c>
      <c r="F51" s="98" t="s">
        <v>35</v>
      </c>
    </row>
    <row r="52" spans="1:6" ht="25.5" x14ac:dyDescent="0.2">
      <c r="A52" s="96"/>
      <c r="B52" s="48" t="s">
        <v>76</v>
      </c>
      <c r="C52" s="48">
        <v>8</v>
      </c>
      <c r="D52" s="97">
        <v>4410</v>
      </c>
      <c r="E52" s="49" t="s">
        <v>23</v>
      </c>
      <c r="F52" s="98" t="s">
        <v>35</v>
      </c>
    </row>
    <row r="53" spans="1:6" ht="25.5" x14ac:dyDescent="0.2">
      <c r="A53" s="96"/>
      <c r="B53" s="48" t="s">
        <v>76</v>
      </c>
      <c r="C53" s="48">
        <v>8</v>
      </c>
      <c r="D53" s="97">
        <v>3952</v>
      </c>
      <c r="E53" s="49" t="s">
        <v>23</v>
      </c>
      <c r="F53" s="98" t="s">
        <v>35</v>
      </c>
    </row>
    <row r="54" spans="1:6" ht="25.5" x14ac:dyDescent="0.2">
      <c r="A54" s="96"/>
      <c r="B54" s="48" t="s">
        <v>76</v>
      </c>
      <c r="C54" s="48">
        <v>8</v>
      </c>
      <c r="D54" s="97">
        <v>4360</v>
      </c>
      <c r="E54" s="49" t="s">
        <v>23</v>
      </c>
      <c r="F54" s="98" t="s">
        <v>35</v>
      </c>
    </row>
    <row r="55" spans="1:6" ht="25.5" x14ac:dyDescent="0.2">
      <c r="A55" s="96"/>
      <c r="B55" s="48" t="s">
        <v>76</v>
      </c>
      <c r="C55" s="48">
        <v>8</v>
      </c>
      <c r="D55" s="97">
        <v>3454</v>
      </c>
      <c r="E55" s="49" t="s">
        <v>23</v>
      </c>
      <c r="F55" s="98" t="s">
        <v>35</v>
      </c>
    </row>
    <row r="56" spans="1:6" ht="25.5" x14ac:dyDescent="0.2">
      <c r="A56" s="96"/>
      <c r="B56" s="48" t="s">
        <v>76</v>
      </c>
      <c r="C56" s="48">
        <v>8</v>
      </c>
      <c r="D56" s="97">
        <v>4394</v>
      </c>
      <c r="E56" s="49" t="s">
        <v>23</v>
      </c>
      <c r="F56" s="98" t="s">
        <v>35</v>
      </c>
    </row>
    <row r="57" spans="1:6" ht="25.5" x14ac:dyDescent="0.2">
      <c r="A57" s="96"/>
      <c r="B57" s="48" t="s">
        <v>76</v>
      </c>
      <c r="C57" s="48">
        <v>8</v>
      </c>
      <c r="D57" s="97">
        <v>4397</v>
      </c>
      <c r="E57" s="49" t="s">
        <v>23</v>
      </c>
      <c r="F57" s="98" t="s">
        <v>35</v>
      </c>
    </row>
    <row r="58" spans="1:6" ht="25.5" x14ac:dyDescent="0.2">
      <c r="A58" s="96"/>
      <c r="B58" s="48" t="s">
        <v>76</v>
      </c>
      <c r="C58" s="48">
        <v>8</v>
      </c>
      <c r="D58" s="97">
        <v>2943</v>
      </c>
      <c r="E58" s="49"/>
      <c r="F58" s="98" t="s">
        <v>35</v>
      </c>
    </row>
    <row r="59" spans="1:6" ht="25.5" x14ac:dyDescent="0.2">
      <c r="A59" s="96"/>
      <c r="B59" s="48" t="s">
        <v>76</v>
      </c>
      <c r="C59" s="48">
        <v>8</v>
      </c>
      <c r="D59" s="97">
        <v>2963</v>
      </c>
      <c r="E59" s="49"/>
      <c r="F59" s="153" t="s">
        <v>35</v>
      </c>
    </row>
    <row r="60" spans="1:6" ht="25.5" x14ac:dyDescent="0.2">
      <c r="A60" s="96"/>
      <c r="B60" s="48" t="s">
        <v>76</v>
      </c>
      <c r="C60" s="48">
        <v>8</v>
      </c>
      <c r="D60" s="97">
        <v>4330</v>
      </c>
      <c r="E60" s="49"/>
      <c r="F60" s="98" t="s">
        <v>35</v>
      </c>
    </row>
    <row r="61" spans="1:6" ht="25.5" x14ac:dyDescent="0.2">
      <c r="A61" s="96"/>
      <c r="B61" s="48" t="s">
        <v>76</v>
      </c>
      <c r="C61" s="48">
        <v>8</v>
      </c>
      <c r="D61" s="97">
        <v>6069</v>
      </c>
      <c r="E61" s="49"/>
      <c r="F61" s="98" t="s">
        <v>35</v>
      </c>
    </row>
    <row r="62" spans="1:6" ht="25.5" x14ac:dyDescent="0.2">
      <c r="A62" s="96"/>
      <c r="B62" s="48" t="s">
        <v>76</v>
      </c>
      <c r="C62" s="48">
        <v>8</v>
      </c>
      <c r="D62" s="97">
        <v>4216</v>
      </c>
      <c r="E62" s="132"/>
      <c r="F62" s="98" t="s">
        <v>35</v>
      </c>
    </row>
    <row r="63" spans="1:6" ht="12.75" x14ac:dyDescent="0.2">
      <c r="A63" s="96"/>
      <c r="B63" s="48" t="s">
        <v>76</v>
      </c>
      <c r="C63" s="48">
        <v>8</v>
      </c>
      <c r="D63" s="97">
        <v>50</v>
      </c>
      <c r="E63" s="132"/>
      <c r="F63" s="98" t="s">
        <v>72</v>
      </c>
    </row>
    <row r="64" spans="1:6" ht="12.75" x14ac:dyDescent="0.2">
      <c r="A64" s="96"/>
      <c r="B64" s="48" t="s">
        <v>76</v>
      </c>
      <c r="C64" s="48">
        <v>8</v>
      </c>
      <c r="D64" s="97">
        <v>1259</v>
      </c>
      <c r="E64" s="132"/>
      <c r="F64" s="98" t="s">
        <v>80</v>
      </c>
    </row>
    <row r="65" spans="1:8" ht="12.75" x14ac:dyDescent="0.2">
      <c r="A65" s="96"/>
      <c r="B65" s="48" t="s">
        <v>76</v>
      </c>
      <c r="C65" s="48">
        <v>8</v>
      </c>
      <c r="D65" s="97"/>
      <c r="E65" s="132"/>
      <c r="F65" s="98"/>
    </row>
    <row r="66" spans="1:8" ht="12.75" x14ac:dyDescent="0.2">
      <c r="A66" s="96"/>
      <c r="B66" s="48" t="s">
        <v>76</v>
      </c>
      <c r="C66" s="48">
        <v>8</v>
      </c>
      <c r="D66" s="157"/>
      <c r="E66" s="132"/>
      <c r="F66" s="153"/>
    </row>
    <row r="67" spans="1:8" ht="12.75" x14ac:dyDescent="0.2">
      <c r="A67" s="52" t="s">
        <v>11</v>
      </c>
      <c r="B67" s="48" t="s">
        <v>76</v>
      </c>
      <c r="C67" s="48">
        <v>8</v>
      </c>
      <c r="D67" s="99">
        <f>SUM(D9:D66)</f>
        <v>1595759</v>
      </c>
      <c r="E67" s="49" t="s">
        <v>23</v>
      </c>
      <c r="F67" s="100" t="s">
        <v>23</v>
      </c>
    </row>
    <row r="68" spans="1:8" ht="12.75" x14ac:dyDescent="0.2">
      <c r="A68" s="101" t="s">
        <v>23</v>
      </c>
      <c r="B68" s="48" t="s">
        <v>76</v>
      </c>
      <c r="C68" s="48">
        <v>9</v>
      </c>
      <c r="D68" s="48" t="s">
        <v>23</v>
      </c>
      <c r="E68" s="49">
        <f>(D67)+D8</f>
        <v>3118700</v>
      </c>
      <c r="F68" s="100" t="s">
        <v>23</v>
      </c>
      <c r="G68" s="129"/>
      <c r="H68" s="130"/>
    </row>
    <row r="69" spans="1:8" ht="12.75" x14ac:dyDescent="0.2">
      <c r="A69" s="102" t="s">
        <v>43</v>
      </c>
      <c r="B69" s="48" t="s">
        <v>76</v>
      </c>
      <c r="C69" s="48"/>
      <c r="D69" s="103">
        <v>59530</v>
      </c>
      <c r="E69" s="49" t="s">
        <v>23</v>
      </c>
      <c r="F69" s="100" t="s">
        <v>23</v>
      </c>
    </row>
    <row r="70" spans="1:8" ht="28.5" customHeight="1" x14ac:dyDescent="0.2">
      <c r="A70" s="104" t="s">
        <v>44</v>
      </c>
      <c r="B70" s="48" t="s">
        <v>76</v>
      </c>
      <c r="C70" s="48">
        <v>8</v>
      </c>
      <c r="D70" s="105">
        <v>26036</v>
      </c>
      <c r="E70" s="49" t="s">
        <v>23</v>
      </c>
      <c r="F70" s="106" t="s">
        <v>64</v>
      </c>
    </row>
    <row r="71" spans="1:8" ht="25.5" x14ac:dyDescent="0.2">
      <c r="A71" s="101" t="s">
        <v>23</v>
      </c>
      <c r="B71" s="48" t="s">
        <v>76</v>
      </c>
      <c r="C71" s="48">
        <v>8</v>
      </c>
      <c r="D71" s="105">
        <v>5572</v>
      </c>
      <c r="E71" s="49" t="s">
        <v>23</v>
      </c>
      <c r="F71" s="106" t="s">
        <v>65</v>
      </c>
    </row>
    <row r="72" spans="1:8" ht="25.5" x14ac:dyDescent="0.2">
      <c r="A72" s="101" t="s">
        <v>23</v>
      </c>
      <c r="B72" s="48" t="s">
        <v>76</v>
      </c>
      <c r="C72" s="48">
        <v>8</v>
      </c>
      <c r="D72" s="105">
        <v>182</v>
      </c>
      <c r="E72" s="49" t="s">
        <v>23</v>
      </c>
      <c r="F72" s="54" t="s">
        <v>35</v>
      </c>
    </row>
    <row r="73" spans="1:8" ht="25.5" x14ac:dyDescent="0.2">
      <c r="A73" s="101" t="s">
        <v>23</v>
      </c>
      <c r="B73" s="48" t="s">
        <v>76</v>
      </c>
      <c r="C73" s="48">
        <v>8</v>
      </c>
      <c r="D73" s="105">
        <v>126</v>
      </c>
      <c r="E73" s="49" t="s">
        <v>23</v>
      </c>
      <c r="F73" s="54" t="s">
        <v>35</v>
      </c>
    </row>
    <row r="74" spans="1:8" ht="12.75" x14ac:dyDescent="0.2">
      <c r="A74" s="101"/>
      <c r="B74" s="48" t="s">
        <v>76</v>
      </c>
      <c r="C74" s="48">
        <v>8</v>
      </c>
      <c r="D74" s="105">
        <v>4135</v>
      </c>
      <c r="E74" s="49"/>
      <c r="F74" s="54" t="s">
        <v>30</v>
      </c>
    </row>
    <row r="75" spans="1:8" ht="25.5" x14ac:dyDescent="0.2">
      <c r="A75" s="101" t="s">
        <v>23</v>
      </c>
      <c r="B75" s="48" t="s">
        <v>76</v>
      </c>
      <c r="C75" s="48">
        <v>8</v>
      </c>
      <c r="D75" s="105">
        <v>172</v>
      </c>
      <c r="E75" s="49" t="s">
        <v>23</v>
      </c>
      <c r="F75" s="54" t="s">
        <v>59</v>
      </c>
    </row>
    <row r="76" spans="1:8" ht="25.5" x14ac:dyDescent="0.2">
      <c r="A76" s="101" t="s">
        <v>23</v>
      </c>
      <c r="B76" s="48" t="s">
        <v>76</v>
      </c>
      <c r="C76" s="48">
        <v>8</v>
      </c>
      <c r="D76" s="105">
        <v>193</v>
      </c>
      <c r="E76" s="49" t="s">
        <v>23</v>
      </c>
      <c r="F76" s="54" t="s">
        <v>35</v>
      </c>
    </row>
    <row r="77" spans="1:8" ht="25.5" x14ac:dyDescent="0.2">
      <c r="A77" s="101"/>
      <c r="B77" s="48" t="s">
        <v>76</v>
      </c>
      <c r="C77" s="48">
        <v>8</v>
      </c>
      <c r="D77" s="105">
        <v>213</v>
      </c>
      <c r="E77" s="49"/>
      <c r="F77" s="54" t="s">
        <v>35</v>
      </c>
    </row>
    <row r="78" spans="1:8" ht="25.5" x14ac:dyDescent="0.2">
      <c r="A78" s="101"/>
      <c r="B78" s="48" t="s">
        <v>76</v>
      </c>
      <c r="C78" s="48">
        <v>8</v>
      </c>
      <c r="D78" s="105">
        <v>183</v>
      </c>
      <c r="E78" s="49"/>
      <c r="F78" s="54" t="s">
        <v>35</v>
      </c>
    </row>
    <row r="79" spans="1:8" ht="25.5" x14ac:dyDescent="0.2">
      <c r="A79" s="101"/>
      <c r="B79" s="48" t="s">
        <v>76</v>
      </c>
      <c r="C79" s="48">
        <v>8</v>
      </c>
      <c r="D79" s="105">
        <v>149</v>
      </c>
      <c r="E79" s="49"/>
      <c r="F79" s="54" t="s">
        <v>35</v>
      </c>
    </row>
    <row r="80" spans="1:8" ht="25.5" x14ac:dyDescent="0.2">
      <c r="A80" s="101"/>
      <c r="B80" s="48" t="s">
        <v>76</v>
      </c>
      <c r="C80" s="48">
        <v>8</v>
      </c>
      <c r="D80" s="105">
        <v>102</v>
      </c>
      <c r="E80" s="49"/>
      <c r="F80" s="54" t="s">
        <v>35</v>
      </c>
    </row>
    <row r="81" spans="1:6" ht="25.5" x14ac:dyDescent="0.2">
      <c r="A81" s="101"/>
      <c r="B81" s="48" t="s">
        <v>76</v>
      </c>
      <c r="C81" s="48">
        <v>8</v>
      </c>
      <c r="D81" s="105">
        <v>172</v>
      </c>
      <c r="E81" s="49"/>
      <c r="F81" s="54" t="s">
        <v>35</v>
      </c>
    </row>
    <row r="82" spans="1:6" ht="25.5" x14ac:dyDescent="0.2">
      <c r="A82" s="101"/>
      <c r="B82" s="48" t="s">
        <v>76</v>
      </c>
      <c r="C82" s="48">
        <v>8</v>
      </c>
      <c r="D82" s="105">
        <v>152</v>
      </c>
      <c r="E82" s="49"/>
      <c r="F82" s="54" t="s">
        <v>35</v>
      </c>
    </row>
    <row r="83" spans="1:6" ht="25.5" x14ac:dyDescent="0.2">
      <c r="A83" s="101"/>
      <c r="B83" s="48" t="s">
        <v>76</v>
      </c>
      <c r="C83" s="48">
        <v>8</v>
      </c>
      <c r="D83" s="105">
        <v>141</v>
      </c>
      <c r="E83" s="49"/>
      <c r="F83" s="54" t="s">
        <v>35</v>
      </c>
    </row>
    <row r="84" spans="1:6" ht="25.5" x14ac:dyDescent="0.2">
      <c r="A84" s="101"/>
      <c r="B84" s="48" t="s">
        <v>76</v>
      </c>
      <c r="C84" s="48">
        <v>8</v>
      </c>
      <c r="D84" s="105">
        <v>182</v>
      </c>
      <c r="E84" s="49"/>
      <c r="F84" s="54" t="s">
        <v>35</v>
      </c>
    </row>
    <row r="85" spans="1:6" ht="25.5" x14ac:dyDescent="0.2">
      <c r="A85" s="101"/>
      <c r="B85" s="48" t="s">
        <v>76</v>
      </c>
      <c r="C85" s="48">
        <v>8</v>
      </c>
      <c r="D85" s="105">
        <v>193</v>
      </c>
      <c r="E85" s="49"/>
      <c r="F85" s="54" t="s">
        <v>35</v>
      </c>
    </row>
    <row r="86" spans="1:6" ht="25.5" x14ac:dyDescent="0.2">
      <c r="A86" s="101"/>
      <c r="B86" s="48" t="s">
        <v>76</v>
      </c>
      <c r="C86" s="48">
        <v>8</v>
      </c>
      <c r="D86" s="105">
        <v>180</v>
      </c>
      <c r="E86" s="49"/>
      <c r="F86" s="54" t="s">
        <v>35</v>
      </c>
    </row>
    <row r="87" spans="1:6" ht="25.5" x14ac:dyDescent="0.2">
      <c r="A87" s="101"/>
      <c r="B87" s="48" t="s">
        <v>76</v>
      </c>
      <c r="C87" s="48">
        <v>8</v>
      </c>
      <c r="D87" s="105">
        <v>181</v>
      </c>
      <c r="E87" s="49"/>
      <c r="F87" s="54" t="s">
        <v>35</v>
      </c>
    </row>
    <row r="88" spans="1:6" ht="25.5" x14ac:dyDescent="0.2">
      <c r="A88" s="101"/>
      <c r="B88" s="48" t="s">
        <v>76</v>
      </c>
      <c r="C88" s="48">
        <v>8</v>
      </c>
      <c r="D88" s="105">
        <v>202</v>
      </c>
      <c r="E88" s="49"/>
      <c r="F88" s="54" t="s">
        <v>35</v>
      </c>
    </row>
    <row r="89" spans="1:6" ht="25.5" x14ac:dyDescent="0.2">
      <c r="A89" s="101"/>
      <c r="B89" s="48" t="s">
        <v>76</v>
      </c>
      <c r="C89" s="48">
        <v>8</v>
      </c>
      <c r="D89" s="105">
        <v>160</v>
      </c>
      <c r="E89" s="49"/>
      <c r="F89" s="54" t="s">
        <v>35</v>
      </c>
    </row>
    <row r="90" spans="1:6" ht="25.5" x14ac:dyDescent="0.2">
      <c r="A90" s="101" t="s">
        <v>23</v>
      </c>
      <c r="B90" s="48" t="s">
        <v>76</v>
      </c>
      <c r="C90" s="48">
        <v>8</v>
      </c>
      <c r="D90" s="105">
        <v>202</v>
      </c>
      <c r="E90" s="49" t="s">
        <v>23</v>
      </c>
      <c r="F90" s="54" t="s">
        <v>35</v>
      </c>
    </row>
    <row r="91" spans="1:6" ht="25.5" x14ac:dyDescent="0.2">
      <c r="A91" s="101" t="s">
        <v>23</v>
      </c>
      <c r="B91" s="48" t="s">
        <v>76</v>
      </c>
      <c r="C91" s="48">
        <v>8</v>
      </c>
      <c r="D91" s="105">
        <v>202</v>
      </c>
      <c r="E91" s="49" t="s">
        <v>23</v>
      </c>
      <c r="F91" s="54" t="s">
        <v>35</v>
      </c>
    </row>
    <row r="92" spans="1:6" ht="25.5" x14ac:dyDescent="0.2">
      <c r="A92" s="101"/>
      <c r="B92" s="48" t="s">
        <v>76</v>
      </c>
      <c r="C92" s="48">
        <v>8</v>
      </c>
      <c r="D92" s="105">
        <v>162</v>
      </c>
      <c r="E92" s="49"/>
      <c r="F92" s="54" t="s">
        <v>35</v>
      </c>
    </row>
    <row r="93" spans="1:6" ht="25.5" x14ac:dyDescent="0.2">
      <c r="A93" s="101"/>
      <c r="B93" s="48" t="s">
        <v>76</v>
      </c>
      <c r="C93" s="48">
        <v>8</v>
      </c>
      <c r="D93" s="105">
        <v>67</v>
      </c>
      <c r="E93" s="49"/>
      <c r="F93" s="54" t="s">
        <v>35</v>
      </c>
    </row>
    <row r="94" spans="1:6" ht="25.5" x14ac:dyDescent="0.2">
      <c r="A94" s="101"/>
      <c r="B94" s="48" t="s">
        <v>76</v>
      </c>
      <c r="C94" s="48">
        <v>8</v>
      </c>
      <c r="D94" s="105">
        <v>170</v>
      </c>
      <c r="E94" s="49"/>
      <c r="F94" s="54" t="s">
        <v>35</v>
      </c>
    </row>
    <row r="95" spans="1:6" ht="25.5" x14ac:dyDescent="0.2">
      <c r="A95" s="101"/>
      <c r="B95" s="48" t="s">
        <v>76</v>
      </c>
      <c r="C95" s="48">
        <v>8</v>
      </c>
      <c r="D95" s="105">
        <v>172</v>
      </c>
      <c r="E95" s="49" t="s">
        <v>23</v>
      </c>
      <c r="F95" s="54" t="s">
        <v>35</v>
      </c>
    </row>
    <row r="96" spans="1:6" ht="25.5" x14ac:dyDescent="0.2">
      <c r="A96" s="101"/>
      <c r="B96" s="48" t="s">
        <v>76</v>
      </c>
      <c r="C96" s="48">
        <v>8</v>
      </c>
      <c r="D96" s="105">
        <v>172</v>
      </c>
      <c r="E96" s="49"/>
      <c r="F96" s="54" t="s">
        <v>35</v>
      </c>
    </row>
    <row r="97" spans="1:20" ht="25.5" x14ac:dyDescent="0.2">
      <c r="A97" s="101"/>
      <c r="B97" s="48" t="s">
        <v>76</v>
      </c>
      <c r="C97" s="48">
        <v>8</v>
      </c>
      <c r="D97" s="105">
        <v>172</v>
      </c>
      <c r="E97" s="49" t="s">
        <v>23</v>
      </c>
      <c r="F97" s="54" t="s">
        <v>35</v>
      </c>
    </row>
    <row r="98" spans="1:20" ht="25.5" x14ac:dyDescent="0.2">
      <c r="A98" s="101"/>
      <c r="B98" s="48" t="s">
        <v>76</v>
      </c>
      <c r="C98" s="48">
        <v>8</v>
      </c>
      <c r="D98" s="105">
        <v>71</v>
      </c>
      <c r="E98" s="49"/>
      <c r="F98" s="54" t="s">
        <v>35</v>
      </c>
    </row>
    <row r="99" spans="1:20" ht="25.5" x14ac:dyDescent="0.2">
      <c r="A99" s="101"/>
      <c r="B99" s="48" t="s">
        <v>76</v>
      </c>
      <c r="C99" s="48">
        <v>8</v>
      </c>
      <c r="D99" s="105">
        <v>162</v>
      </c>
      <c r="E99" s="49"/>
      <c r="F99" s="54" t="s">
        <v>35</v>
      </c>
    </row>
    <row r="100" spans="1:20" ht="25.5" x14ac:dyDescent="0.2">
      <c r="A100" s="101"/>
      <c r="B100" s="48" t="s">
        <v>76</v>
      </c>
      <c r="C100" s="48">
        <v>8</v>
      </c>
      <c r="D100" s="105">
        <v>170</v>
      </c>
      <c r="E100" s="49"/>
      <c r="F100" s="54" t="s">
        <v>35</v>
      </c>
    </row>
    <row r="101" spans="1:20" ht="25.5" x14ac:dyDescent="0.2">
      <c r="A101" s="101"/>
      <c r="B101" s="48" t="s">
        <v>76</v>
      </c>
      <c r="C101" s="48">
        <v>8</v>
      </c>
      <c r="D101" s="105">
        <v>169</v>
      </c>
      <c r="E101" s="49"/>
      <c r="F101" s="54" t="s">
        <v>35</v>
      </c>
    </row>
    <row r="102" spans="1:20" ht="25.5" x14ac:dyDescent="0.2">
      <c r="A102" s="101"/>
      <c r="B102" s="48" t="s">
        <v>76</v>
      </c>
      <c r="C102" s="48">
        <v>8</v>
      </c>
      <c r="D102" s="105">
        <v>172</v>
      </c>
      <c r="E102" s="49"/>
      <c r="F102" s="54" t="s">
        <v>35</v>
      </c>
    </row>
    <row r="103" spans="1:20" ht="25.5" x14ac:dyDescent="0.2">
      <c r="A103" s="101"/>
      <c r="B103" s="48" t="s">
        <v>76</v>
      </c>
      <c r="C103" s="48">
        <v>8</v>
      </c>
      <c r="D103" s="105">
        <v>121</v>
      </c>
      <c r="E103" s="49"/>
      <c r="F103" s="54" t="s">
        <v>35</v>
      </c>
    </row>
    <row r="104" spans="1:20" ht="25.5" x14ac:dyDescent="0.2">
      <c r="A104" s="101"/>
      <c r="B104" s="48" t="s">
        <v>76</v>
      </c>
      <c r="C104" s="48">
        <v>8</v>
      </c>
      <c r="D104" s="105">
        <v>172</v>
      </c>
      <c r="E104" s="49"/>
      <c r="F104" s="54" t="s">
        <v>35</v>
      </c>
    </row>
    <row r="105" spans="1:20" ht="25.5" x14ac:dyDescent="0.2">
      <c r="A105" s="101" t="s">
        <v>23</v>
      </c>
      <c r="B105" s="48" t="s">
        <v>76</v>
      </c>
      <c r="C105" s="48">
        <v>8</v>
      </c>
      <c r="D105" s="105">
        <v>202</v>
      </c>
      <c r="E105" s="49" t="s">
        <v>23</v>
      </c>
      <c r="F105" s="54" t="s">
        <v>35</v>
      </c>
      <c r="N105" s="18"/>
      <c r="O105" s="18"/>
      <c r="P105" s="18"/>
      <c r="Q105" s="18"/>
      <c r="R105" s="18"/>
      <c r="S105" s="18"/>
      <c r="T105" s="18"/>
    </row>
    <row r="106" spans="1:20" ht="25.5" x14ac:dyDescent="0.2">
      <c r="A106" s="101" t="s">
        <v>23</v>
      </c>
      <c r="B106" s="48" t="s">
        <v>76</v>
      </c>
      <c r="C106" s="48">
        <v>8</v>
      </c>
      <c r="D106" s="105">
        <v>143</v>
      </c>
      <c r="E106" s="49" t="s">
        <v>23</v>
      </c>
      <c r="F106" s="54" t="s">
        <v>59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101"/>
      <c r="B107" s="48" t="s">
        <v>76</v>
      </c>
      <c r="C107" s="48">
        <v>8</v>
      </c>
      <c r="D107" s="105">
        <v>112</v>
      </c>
      <c r="E107" s="49"/>
      <c r="F107" s="54" t="s">
        <v>59</v>
      </c>
      <c r="N107" s="18"/>
      <c r="O107" s="18"/>
      <c r="P107" s="18"/>
      <c r="Q107" s="18"/>
      <c r="R107" s="18"/>
      <c r="S107" s="18"/>
      <c r="T107" s="18"/>
    </row>
    <row r="108" spans="1:20" ht="25.5" x14ac:dyDescent="0.2">
      <c r="A108" s="101"/>
      <c r="B108" s="48" t="s">
        <v>76</v>
      </c>
      <c r="C108" s="48">
        <v>8</v>
      </c>
      <c r="D108" s="105">
        <v>22533</v>
      </c>
      <c r="E108" s="49"/>
      <c r="F108" s="54" t="s">
        <v>31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101"/>
      <c r="B109" s="48" t="s">
        <v>76</v>
      </c>
      <c r="C109" s="48">
        <v>8</v>
      </c>
      <c r="D109" s="105">
        <v>148</v>
      </c>
      <c r="E109" s="49"/>
      <c r="F109" s="54" t="s">
        <v>59</v>
      </c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101"/>
      <c r="B110" s="48" t="s">
        <v>76</v>
      </c>
      <c r="C110" s="48">
        <v>8</v>
      </c>
      <c r="D110" s="105"/>
      <c r="E110" s="49"/>
      <c r="F110" s="54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101"/>
      <c r="B111" s="48" t="s">
        <v>76</v>
      </c>
      <c r="C111" s="48">
        <v>8</v>
      </c>
      <c r="D111" s="105"/>
      <c r="E111" s="49"/>
      <c r="F111" s="54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101"/>
      <c r="B112" s="48" t="s">
        <v>76</v>
      </c>
      <c r="C112" s="48">
        <v>8</v>
      </c>
      <c r="D112" s="105"/>
      <c r="E112" s="49"/>
      <c r="F112" s="54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101"/>
      <c r="B113" s="48" t="s">
        <v>76</v>
      </c>
      <c r="C113" s="48">
        <v>8</v>
      </c>
      <c r="D113" s="105"/>
      <c r="E113" s="49"/>
      <c r="F113" s="54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104" t="s">
        <v>45</v>
      </c>
      <c r="B114" s="48" t="s">
        <v>76</v>
      </c>
      <c r="C114" s="48" t="s">
        <v>23</v>
      </c>
      <c r="D114" s="107">
        <f>SUM(D70:D113)</f>
        <v>64120</v>
      </c>
      <c r="E114" s="49" t="s">
        <v>23</v>
      </c>
      <c r="F114" s="100" t="s">
        <v>23</v>
      </c>
      <c r="N114" s="18"/>
    </row>
    <row r="115" spans="1:20" ht="12.75" x14ac:dyDescent="0.2">
      <c r="A115" s="101" t="s">
        <v>23</v>
      </c>
      <c r="B115" s="48" t="s">
        <v>76</v>
      </c>
      <c r="C115" s="48" t="s">
        <v>23</v>
      </c>
      <c r="D115" s="48" t="s">
        <v>23</v>
      </c>
      <c r="E115" s="49">
        <f>SUM(D69+D114)</f>
        <v>123650</v>
      </c>
      <c r="F115" s="108" t="s">
        <v>23</v>
      </c>
      <c r="G115" s="18"/>
      <c r="H115" s="18"/>
      <c r="I115" s="18"/>
      <c r="J115" s="18"/>
      <c r="K115" s="18"/>
      <c r="L115" s="18"/>
      <c r="M115" s="18"/>
      <c r="N115" s="18"/>
    </row>
    <row r="116" spans="1:20" ht="12.75" x14ac:dyDescent="0.2">
      <c r="A116" s="109" t="s">
        <v>24</v>
      </c>
      <c r="B116" s="48" t="s">
        <v>76</v>
      </c>
      <c r="C116" s="110" t="s">
        <v>23</v>
      </c>
      <c r="D116" s="99">
        <v>224405</v>
      </c>
      <c r="E116" s="49" t="s">
        <v>23</v>
      </c>
      <c r="F116" s="108" t="s">
        <v>23</v>
      </c>
    </row>
    <row r="117" spans="1:20" ht="25.5" x14ac:dyDescent="0.2">
      <c r="A117" s="111" t="s">
        <v>25</v>
      </c>
      <c r="B117" s="48" t="s">
        <v>76</v>
      </c>
      <c r="C117" s="48">
        <v>8</v>
      </c>
      <c r="D117" s="97">
        <v>94293</v>
      </c>
      <c r="E117" s="49" t="s">
        <v>23</v>
      </c>
      <c r="F117" s="112" t="s">
        <v>64</v>
      </c>
    </row>
    <row r="118" spans="1:20" ht="25.5" x14ac:dyDescent="0.2">
      <c r="A118" s="113"/>
      <c r="B118" s="48" t="s">
        <v>76</v>
      </c>
      <c r="C118" s="48">
        <v>8</v>
      </c>
      <c r="D118" s="97">
        <v>22559</v>
      </c>
      <c r="E118" s="49"/>
      <c r="F118" s="112" t="s">
        <v>65</v>
      </c>
    </row>
    <row r="119" spans="1:20" ht="12.75" x14ac:dyDescent="0.2">
      <c r="A119" s="111" t="s">
        <v>23</v>
      </c>
      <c r="B119" s="48" t="s">
        <v>76</v>
      </c>
      <c r="C119" s="48">
        <v>8</v>
      </c>
      <c r="D119" s="97">
        <v>15428</v>
      </c>
      <c r="E119" s="49" t="s">
        <v>23</v>
      </c>
      <c r="F119" s="112" t="s">
        <v>30</v>
      </c>
    </row>
    <row r="120" spans="1:20" ht="25.5" x14ac:dyDescent="0.2">
      <c r="A120" s="111" t="s">
        <v>23</v>
      </c>
      <c r="B120" s="48" t="s">
        <v>76</v>
      </c>
      <c r="C120" s="48">
        <v>8</v>
      </c>
      <c r="D120" s="97">
        <v>837</v>
      </c>
      <c r="E120" s="49" t="s">
        <v>23</v>
      </c>
      <c r="F120" s="112" t="s">
        <v>59</v>
      </c>
    </row>
    <row r="121" spans="1:20" ht="25.5" x14ac:dyDescent="0.2">
      <c r="A121" s="111"/>
      <c r="B121" s="48" t="s">
        <v>76</v>
      </c>
      <c r="C121" s="48">
        <v>8</v>
      </c>
      <c r="D121" s="97">
        <v>644</v>
      </c>
      <c r="E121" s="49" t="s">
        <v>23</v>
      </c>
      <c r="F121" s="112" t="s">
        <v>46</v>
      </c>
    </row>
    <row r="122" spans="1:20" ht="25.5" x14ac:dyDescent="0.2">
      <c r="A122" s="111"/>
      <c r="B122" s="48" t="s">
        <v>76</v>
      </c>
      <c r="C122" s="48">
        <v>8</v>
      </c>
      <c r="D122" s="97">
        <v>382</v>
      </c>
      <c r="E122" s="49" t="s">
        <v>23</v>
      </c>
      <c r="F122" s="112" t="s">
        <v>46</v>
      </c>
    </row>
    <row r="123" spans="1:20" ht="25.5" x14ac:dyDescent="0.2">
      <c r="A123" s="111"/>
      <c r="B123" s="48" t="s">
        <v>76</v>
      </c>
      <c r="C123" s="48">
        <v>8</v>
      </c>
      <c r="D123" s="97">
        <v>315</v>
      </c>
      <c r="E123" s="49" t="s">
        <v>23</v>
      </c>
      <c r="F123" s="112" t="s">
        <v>35</v>
      </c>
    </row>
    <row r="124" spans="1:20" ht="25.5" x14ac:dyDescent="0.2">
      <c r="A124" s="111" t="s">
        <v>23</v>
      </c>
      <c r="B124" s="48" t="s">
        <v>76</v>
      </c>
      <c r="C124" s="48">
        <v>8</v>
      </c>
      <c r="D124" s="97">
        <v>931</v>
      </c>
      <c r="E124" s="49" t="s">
        <v>23</v>
      </c>
      <c r="F124" s="112" t="s">
        <v>46</v>
      </c>
    </row>
    <row r="125" spans="1:20" ht="25.5" x14ac:dyDescent="0.2">
      <c r="A125" s="111" t="s">
        <v>23</v>
      </c>
      <c r="B125" s="48" t="s">
        <v>76</v>
      </c>
      <c r="C125" s="48">
        <v>8</v>
      </c>
      <c r="D125" s="97">
        <v>757</v>
      </c>
      <c r="E125" s="49" t="s">
        <v>23</v>
      </c>
      <c r="F125" s="112" t="s">
        <v>46</v>
      </c>
    </row>
    <row r="126" spans="1:20" ht="25.5" x14ac:dyDescent="0.2">
      <c r="A126" s="111" t="s">
        <v>23</v>
      </c>
      <c r="B126" s="48" t="s">
        <v>76</v>
      </c>
      <c r="C126" s="48">
        <v>8</v>
      </c>
      <c r="D126" s="97">
        <v>459</v>
      </c>
      <c r="E126" s="49" t="s">
        <v>23</v>
      </c>
      <c r="F126" s="112" t="s">
        <v>35</v>
      </c>
    </row>
    <row r="127" spans="1:20" ht="25.5" x14ac:dyDescent="0.2">
      <c r="A127" s="114" t="s">
        <v>23</v>
      </c>
      <c r="B127" s="48" t="s">
        <v>76</v>
      </c>
      <c r="C127" s="48">
        <v>8</v>
      </c>
      <c r="D127" s="115">
        <v>624</v>
      </c>
      <c r="E127" s="116" t="s">
        <v>23</v>
      </c>
      <c r="F127" s="117" t="s">
        <v>35</v>
      </c>
    </row>
    <row r="128" spans="1:20" ht="25.5" x14ac:dyDescent="0.2">
      <c r="A128" s="114"/>
      <c r="B128" s="48" t="s">
        <v>76</v>
      </c>
      <c r="C128" s="48">
        <v>8</v>
      </c>
      <c r="D128" s="115">
        <v>871</v>
      </c>
      <c r="E128" s="116" t="s">
        <v>23</v>
      </c>
      <c r="F128" s="117" t="s">
        <v>46</v>
      </c>
    </row>
    <row r="129" spans="1:6" ht="25.5" x14ac:dyDescent="0.2">
      <c r="A129" s="114"/>
      <c r="B129" s="48" t="s">
        <v>76</v>
      </c>
      <c r="C129" s="48">
        <v>8</v>
      </c>
      <c r="D129" s="115">
        <v>347</v>
      </c>
      <c r="E129" s="116" t="s">
        <v>23</v>
      </c>
      <c r="F129" s="117" t="s">
        <v>35</v>
      </c>
    </row>
    <row r="130" spans="1:6" ht="25.5" x14ac:dyDescent="0.2">
      <c r="A130" s="111" t="s">
        <v>23</v>
      </c>
      <c r="B130" s="48" t="s">
        <v>76</v>
      </c>
      <c r="C130" s="48">
        <v>8</v>
      </c>
      <c r="D130" s="118">
        <v>564</v>
      </c>
      <c r="E130" s="49" t="s">
        <v>23</v>
      </c>
      <c r="F130" s="56" t="s">
        <v>35</v>
      </c>
    </row>
    <row r="131" spans="1:6" ht="25.5" x14ac:dyDescent="0.2">
      <c r="A131" s="111"/>
      <c r="B131" s="48" t="s">
        <v>76</v>
      </c>
      <c r="C131" s="48">
        <v>8</v>
      </c>
      <c r="D131" s="118">
        <v>563</v>
      </c>
      <c r="E131" s="49"/>
      <c r="F131" s="56" t="s">
        <v>35</v>
      </c>
    </row>
    <row r="132" spans="1:6" ht="25.5" x14ac:dyDescent="0.2">
      <c r="A132" s="111" t="s">
        <v>23</v>
      </c>
      <c r="B132" s="48" t="s">
        <v>76</v>
      </c>
      <c r="C132" s="48">
        <v>8</v>
      </c>
      <c r="D132" s="118">
        <v>557</v>
      </c>
      <c r="E132" s="49" t="s">
        <v>23</v>
      </c>
      <c r="F132" s="98" t="s">
        <v>35</v>
      </c>
    </row>
    <row r="133" spans="1:6" ht="25.5" x14ac:dyDescent="0.2">
      <c r="A133" s="111"/>
      <c r="B133" s="48" t="s">
        <v>76</v>
      </c>
      <c r="C133" s="48">
        <v>8</v>
      </c>
      <c r="D133" s="118">
        <v>654</v>
      </c>
      <c r="E133" s="49"/>
      <c r="F133" s="98" t="s">
        <v>35</v>
      </c>
    </row>
    <row r="134" spans="1:6" ht="25.5" x14ac:dyDescent="0.2">
      <c r="A134" s="111"/>
      <c r="B134" s="48" t="s">
        <v>76</v>
      </c>
      <c r="C134" s="48">
        <v>8</v>
      </c>
      <c r="D134" s="118">
        <v>732</v>
      </c>
      <c r="E134" s="49"/>
      <c r="F134" s="98" t="s">
        <v>46</v>
      </c>
    </row>
    <row r="135" spans="1:6" ht="25.5" x14ac:dyDescent="0.2">
      <c r="A135" s="111"/>
      <c r="B135" s="48" t="s">
        <v>76</v>
      </c>
      <c r="C135" s="48">
        <v>8</v>
      </c>
      <c r="D135" s="118">
        <v>731</v>
      </c>
      <c r="E135" s="49"/>
      <c r="F135" s="98" t="s">
        <v>35</v>
      </c>
    </row>
    <row r="136" spans="1:6" ht="25.5" x14ac:dyDescent="0.2">
      <c r="A136" s="111"/>
      <c r="B136" s="48" t="s">
        <v>76</v>
      </c>
      <c r="C136" s="48">
        <v>8</v>
      </c>
      <c r="D136" s="118">
        <v>1034</v>
      </c>
      <c r="E136" s="49"/>
      <c r="F136" s="98" t="s">
        <v>35</v>
      </c>
    </row>
    <row r="137" spans="1:6" ht="25.5" x14ac:dyDescent="0.2">
      <c r="A137" s="111"/>
      <c r="B137" s="48" t="s">
        <v>76</v>
      </c>
      <c r="C137" s="48">
        <v>8</v>
      </c>
      <c r="D137" s="118">
        <v>764</v>
      </c>
      <c r="E137" s="49"/>
      <c r="F137" s="98" t="s">
        <v>35</v>
      </c>
    </row>
    <row r="138" spans="1:6" ht="25.5" x14ac:dyDescent="0.2">
      <c r="A138" s="111"/>
      <c r="B138" s="48" t="s">
        <v>76</v>
      </c>
      <c r="C138" s="48">
        <v>8</v>
      </c>
      <c r="D138" s="118">
        <v>684</v>
      </c>
      <c r="E138" s="49"/>
      <c r="F138" s="98" t="s">
        <v>46</v>
      </c>
    </row>
    <row r="139" spans="1:6" ht="25.5" x14ac:dyDescent="0.2">
      <c r="A139" s="111"/>
      <c r="B139" s="48" t="s">
        <v>76</v>
      </c>
      <c r="C139" s="48">
        <v>8</v>
      </c>
      <c r="D139" s="118">
        <v>301</v>
      </c>
      <c r="E139" s="49"/>
      <c r="F139" s="98" t="s">
        <v>35</v>
      </c>
    </row>
    <row r="140" spans="1:6" ht="25.5" x14ac:dyDescent="0.2">
      <c r="A140" s="111"/>
      <c r="B140" s="48" t="s">
        <v>76</v>
      </c>
      <c r="C140" s="48">
        <v>8</v>
      </c>
      <c r="D140" s="118">
        <v>299</v>
      </c>
      <c r="E140" s="49"/>
      <c r="F140" s="98" t="s">
        <v>35</v>
      </c>
    </row>
    <row r="141" spans="1:6" ht="25.5" x14ac:dyDescent="0.2">
      <c r="A141" s="111"/>
      <c r="B141" s="48" t="s">
        <v>76</v>
      </c>
      <c r="C141" s="48">
        <v>8</v>
      </c>
      <c r="D141" s="118">
        <v>615</v>
      </c>
      <c r="E141" s="49"/>
      <c r="F141" s="98" t="s">
        <v>35</v>
      </c>
    </row>
    <row r="142" spans="1:6" ht="25.5" x14ac:dyDescent="0.2">
      <c r="A142" s="111"/>
      <c r="B142" s="48" t="s">
        <v>76</v>
      </c>
      <c r="C142" s="48">
        <v>8</v>
      </c>
      <c r="D142" s="118">
        <v>540</v>
      </c>
      <c r="E142" s="49"/>
      <c r="F142" s="98" t="s">
        <v>35</v>
      </c>
    </row>
    <row r="143" spans="1:6" ht="25.5" x14ac:dyDescent="0.2">
      <c r="A143" s="111"/>
      <c r="B143" s="48" t="s">
        <v>76</v>
      </c>
      <c r="C143" s="48">
        <v>8</v>
      </c>
      <c r="D143" s="118">
        <v>547</v>
      </c>
      <c r="E143" s="49"/>
      <c r="F143" s="98" t="s">
        <v>35</v>
      </c>
    </row>
    <row r="144" spans="1:6" ht="25.5" x14ac:dyDescent="0.2">
      <c r="A144" s="111"/>
      <c r="B144" s="48" t="s">
        <v>76</v>
      </c>
      <c r="C144" s="48">
        <v>8</v>
      </c>
      <c r="D144" s="118">
        <v>653</v>
      </c>
      <c r="E144" s="49"/>
      <c r="F144" s="98" t="s">
        <v>35</v>
      </c>
    </row>
    <row r="145" spans="1:6" ht="25.5" x14ac:dyDescent="0.2">
      <c r="A145" s="111"/>
      <c r="B145" s="48" t="s">
        <v>76</v>
      </c>
      <c r="C145" s="48">
        <v>8</v>
      </c>
      <c r="D145" s="118">
        <v>592</v>
      </c>
      <c r="E145" s="49"/>
      <c r="F145" s="98" t="s">
        <v>46</v>
      </c>
    </row>
    <row r="146" spans="1:6" ht="25.5" x14ac:dyDescent="0.2">
      <c r="A146" s="111"/>
      <c r="B146" s="48" t="s">
        <v>76</v>
      </c>
      <c r="C146" s="48">
        <v>8</v>
      </c>
      <c r="D146" s="118">
        <v>370</v>
      </c>
      <c r="E146" s="49"/>
      <c r="F146" s="98" t="s">
        <v>35</v>
      </c>
    </row>
    <row r="147" spans="1:6" ht="25.5" x14ac:dyDescent="0.2">
      <c r="A147" s="111"/>
      <c r="B147" s="48" t="s">
        <v>76</v>
      </c>
      <c r="C147" s="48">
        <v>8</v>
      </c>
      <c r="D147" s="118">
        <v>269</v>
      </c>
      <c r="E147" s="49"/>
      <c r="F147" s="98" t="s">
        <v>35</v>
      </c>
    </row>
    <row r="148" spans="1:6" ht="25.5" x14ac:dyDescent="0.2">
      <c r="A148" s="111"/>
      <c r="B148" s="48" t="s">
        <v>76</v>
      </c>
      <c r="C148" s="48">
        <v>8</v>
      </c>
      <c r="D148" s="118">
        <v>557</v>
      </c>
      <c r="E148" s="49"/>
      <c r="F148" s="98" t="s">
        <v>35</v>
      </c>
    </row>
    <row r="149" spans="1:6" ht="25.5" x14ac:dyDescent="0.2">
      <c r="A149" s="111"/>
      <c r="B149" s="48" t="s">
        <v>76</v>
      </c>
      <c r="C149" s="48">
        <v>8</v>
      </c>
      <c r="D149" s="118">
        <v>518</v>
      </c>
      <c r="E149" s="49"/>
      <c r="F149" s="98" t="s">
        <v>35</v>
      </c>
    </row>
    <row r="150" spans="1:6" ht="25.5" x14ac:dyDescent="0.2">
      <c r="A150" s="111"/>
      <c r="B150" s="48" t="s">
        <v>76</v>
      </c>
      <c r="C150" s="48">
        <v>8</v>
      </c>
      <c r="D150" s="118">
        <v>685</v>
      </c>
      <c r="E150" s="49"/>
      <c r="F150" s="98" t="s">
        <v>35</v>
      </c>
    </row>
    <row r="151" spans="1:6" ht="25.5" x14ac:dyDescent="0.2">
      <c r="A151" s="111"/>
      <c r="B151" s="48" t="s">
        <v>76</v>
      </c>
      <c r="C151" s="48">
        <v>8</v>
      </c>
      <c r="D151" s="118">
        <v>523</v>
      </c>
      <c r="E151" s="49"/>
      <c r="F151" s="98" t="s">
        <v>35</v>
      </c>
    </row>
    <row r="152" spans="1:6" ht="25.5" x14ac:dyDescent="0.2">
      <c r="A152" s="111"/>
      <c r="B152" s="48" t="s">
        <v>76</v>
      </c>
      <c r="C152" s="48">
        <v>8</v>
      </c>
      <c r="D152" s="118">
        <v>610</v>
      </c>
      <c r="E152" s="49"/>
      <c r="F152" s="98" t="s">
        <v>35</v>
      </c>
    </row>
    <row r="153" spans="1:6" ht="25.5" x14ac:dyDescent="0.2">
      <c r="A153" s="111"/>
      <c r="B153" s="48" t="s">
        <v>76</v>
      </c>
      <c r="C153" s="48">
        <v>8</v>
      </c>
      <c r="D153" s="118">
        <v>764</v>
      </c>
      <c r="E153" s="49"/>
      <c r="F153" s="98" t="s">
        <v>35</v>
      </c>
    </row>
    <row r="154" spans="1:6" ht="25.5" x14ac:dyDescent="0.2">
      <c r="A154" s="111"/>
      <c r="B154" s="48" t="s">
        <v>76</v>
      </c>
      <c r="C154" s="48">
        <v>8</v>
      </c>
      <c r="D154" s="118">
        <v>524</v>
      </c>
      <c r="E154" s="49"/>
      <c r="F154" s="98" t="s">
        <v>35</v>
      </c>
    </row>
    <row r="155" spans="1:6" ht="25.5" x14ac:dyDescent="0.2">
      <c r="A155" s="111"/>
      <c r="B155" s="48" t="s">
        <v>76</v>
      </c>
      <c r="C155" s="48">
        <v>8</v>
      </c>
      <c r="D155" s="118">
        <v>623</v>
      </c>
      <c r="E155" s="49"/>
      <c r="F155" s="98" t="s">
        <v>35</v>
      </c>
    </row>
    <row r="156" spans="1:6" ht="25.5" x14ac:dyDescent="0.2">
      <c r="A156" s="111"/>
      <c r="B156" s="48" t="s">
        <v>76</v>
      </c>
      <c r="C156" s="48">
        <v>8</v>
      </c>
      <c r="D156" s="118">
        <v>260</v>
      </c>
      <c r="E156" s="49"/>
      <c r="F156" s="98" t="s">
        <v>35</v>
      </c>
    </row>
    <row r="157" spans="1:6" ht="25.5" x14ac:dyDescent="0.2">
      <c r="A157" s="111"/>
      <c r="B157" s="48" t="s">
        <v>76</v>
      </c>
      <c r="C157" s="48">
        <v>8</v>
      </c>
      <c r="D157" s="118">
        <v>82939</v>
      </c>
      <c r="E157" s="49"/>
      <c r="F157" s="98" t="s">
        <v>31</v>
      </c>
    </row>
    <row r="158" spans="1:6" ht="12.75" x14ac:dyDescent="0.2">
      <c r="A158" s="111"/>
      <c r="B158" s="48" t="s">
        <v>76</v>
      </c>
      <c r="C158" s="48">
        <v>8</v>
      </c>
      <c r="D158" s="118"/>
      <c r="E158" s="49"/>
      <c r="F158" s="98"/>
    </row>
    <row r="159" spans="1:6" ht="12.75" x14ac:dyDescent="0.2">
      <c r="A159" s="111"/>
      <c r="B159" s="48" t="s">
        <v>76</v>
      </c>
      <c r="C159" s="48">
        <v>8</v>
      </c>
      <c r="D159" s="118"/>
      <c r="E159" s="49"/>
      <c r="F159" s="98"/>
    </row>
    <row r="160" spans="1:6" ht="12.75" x14ac:dyDescent="0.2">
      <c r="A160" s="111"/>
      <c r="B160" s="48" t="s">
        <v>76</v>
      </c>
      <c r="C160" s="48">
        <v>8</v>
      </c>
      <c r="D160" s="118"/>
      <c r="E160" s="49"/>
      <c r="F160" s="98"/>
    </row>
    <row r="161" spans="1:8" ht="12.75" x14ac:dyDescent="0.2">
      <c r="A161" s="52" t="s">
        <v>26</v>
      </c>
      <c r="B161" s="48" t="s">
        <v>76</v>
      </c>
      <c r="C161" s="48">
        <v>8</v>
      </c>
      <c r="D161" s="119">
        <f>SUM(D117:D160)</f>
        <v>236919</v>
      </c>
      <c r="E161" s="49" t="s">
        <v>23</v>
      </c>
      <c r="F161" s="120" t="s">
        <v>23</v>
      </c>
    </row>
    <row r="162" spans="1:8" ht="12.75" x14ac:dyDescent="0.2">
      <c r="A162" s="109"/>
      <c r="B162" s="48" t="s">
        <v>76</v>
      </c>
      <c r="C162" s="48" t="s">
        <v>23</v>
      </c>
      <c r="D162" s="48" t="s">
        <v>23</v>
      </c>
      <c r="E162" s="49">
        <f>SUM(D161)+D116</f>
        <v>461324</v>
      </c>
      <c r="F162" s="120" t="s">
        <v>23</v>
      </c>
    </row>
    <row r="163" spans="1:8" ht="12.75" x14ac:dyDescent="0.2">
      <c r="A163" s="121" t="s">
        <v>12</v>
      </c>
      <c r="B163" s="48" t="s">
        <v>76</v>
      </c>
      <c r="C163" s="48" t="s">
        <v>23</v>
      </c>
      <c r="D163" s="122">
        <v>10203</v>
      </c>
      <c r="E163" s="49" t="s">
        <v>23</v>
      </c>
      <c r="F163" s="108" t="s">
        <v>23</v>
      </c>
      <c r="G163" s="18"/>
      <c r="H163" s="18"/>
    </row>
    <row r="164" spans="1:8" ht="25.5" x14ac:dyDescent="0.2">
      <c r="A164" s="111" t="s">
        <v>13</v>
      </c>
      <c r="B164" s="48" t="s">
        <v>76</v>
      </c>
      <c r="C164" s="48">
        <v>8</v>
      </c>
      <c r="D164" s="123">
        <v>3280</v>
      </c>
      <c r="E164" s="49"/>
      <c r="F164" s="56" t="s">
        <v>59</v>
      </c>
      <c r="G164" s="18"/>
      <c r="H164" s="18"/>
    </row>
    <row r="165" spans="1:8" ht="25.5" x14ac:dyDescent="0.2">
      <c r="A165" s="111" t="s">
        <v>23</v>
      </c>
      <c r="B165" s="48" t="s">
        <v>76</v>
      </c>
      <c r="C165" s="48">
        <v>8</v>
      </c>
      <c r="D165" s="97">
        <v>1142</v>
      </c>
      <c r="E165" s="49"/>
      <c r="F165" s="56" t="s">
        <v>59</v>
      </c>
    </row>
    <row r="166" spans="1:8" ht="12.75" x14ac:dyDescent="0.2">
      <c r="A166" s="111" t="s">
        <v>23</v>
      </c>
      <c r="B166" s="48" t="s">
        <v>76</v>
      </c>
      <c r="C166" s="48">
        <v>8</v>
      </c>
      <c r="D166" s="97">
        <v>452</v>
      </c>
      <c r="E166" s="49"/>
      <c r="F166" s="56" t="s">
        <v>30</v>
      </c>
    </row>
    <row r="167" spans="1:8" ht="25.5" x14ac:dyDescent="0.2">
      <c r="A167" s="111"/>
      <c r="B167" s="48" t="s">
        <v>76</v>
      </c>
      <c r="C167" s="48">
        <v>8</v>
      </c>
      <c r="D167" s="97">
        <v>3683</v>
      </c>
      <c r="E167" s="49"/>
      <c r="F167" s="56" t="s">
        <v>31</v>
      </c>
    </row>
    <row r="168" spans="1:8" ht="25.5" x14ac:dyDescent="0.2">
      <c r="A168" s="111"/>
      <c r="B168" s="48" t="s">
        <v>76</v>
      </c>
      <c r="C168" s="48">
        <v>8</v>
      </c>
      <c r="D168" s="97">
        <v>590</v>
      </c>
      <c r="E168" s="49"/>
      <c r="F168" s="56" t="s">
        <v>35</v>
      </c>
    </row>
    <row r="169" spans="1:8" ht="25.5" x14ac:dyDescent="0.2">
      <c r="A169" s="111"/>
      <c r="B169" s="48" t="s">
        <v>76</v>
      </c>
      <c r="C169" s="48">
        <v>8</v>
      </c>
      <c r="D169" s="97">
        <v>910</v>
      </c>
      <c r="E169" s="49"/>
      <c r="F169" s="56" t="s">
        <v>35</v>
      </c>
    </row>
    <row r="170" spans="1:8" ht="25.5" x14ac:dyDescent="0.2">
      <c r="A170" s="111" t="s">
        <v>23</v>
      </c>
      <c r="B170" s="48" t="s">
        <v>76</v>
      </c>
      <c r="C170" s="48">
        <v>8</v>
      </c>
      <c r="D170" s="97">
        <v>466</v>
      </c>
      <c r="E170" s="49"/>
      <c r="F170" s="98" t="s">
        <v>35</v>
      </c>
    </row>
    <row r="171" spans="1:8" ht="12.75" x14ac:dyDescent="0.2">
      <c r="A171" s="52" t="s">
        <v>14</v>
      </c>
      <c r="B171" s="48" t="s">
        <v>76</v>
      </c>
      <c r="C171" s="48" t="s">
        <v>23</v>
      </c>
      <c r="D171" s="119">
        <f>SUM(D164:D170)</f>
        <v>10523</v>
      </c>
      <c r="E171" s="94" t="s">
        <v>23</v>
      </c>
      <c r="F171" s="124" t="s">
        <v>23</v>
      </c>
    </row>
    <row r="172" spans="1:8" ht="12.75" x14ac:dyDescent="0.2">
      <c r="A172" s="47" t="s">
        <v>23</v>
      </c>
      <c r="B172" s="48" t="s">
        <v>76</v>
      </c>
      <c r="C172" s="48" t="s">
        <v>23</v>
      </c>
      <c r="D172" s="48" t="s">
        <v>23</v>
      </c>
      <c r="E172" s="50">
        <f>SUM(D171)+D163</f>
        <v>20726</v>
      </c>
      <c r="F172" s="124" t="s">
        <v>23</v>
      </c>
    </row>
    <row r="173" spans="1:8" ht="12.75" x14ac:dyDescent="0.2">
      <c r="A173" s="63" t="s">
        <v>39</v>
      </c>
      <c r="B173" s="48" t="s">
        <v>76</v>
      </c>
      <c r="C173" s="48" t="s">
        <v>23</v>
      </c>
      <c r="D173" s="107">
        <v>22105</v>
      </c>
      <c r="E173" s="50" t="s">
        <v>23</v>
      </c>
      <c r="F173" s="124" t="s">
        <v>23</v>
      </c>
    </row>
    <row r="174" spans="1:8" ht="12.75" x14ac:dyDescent="0.2">
      <c r="A174" s="125" t="s">
        <v>40</v>
      </c>
      <c r="B174" s="48" t="s">
        <v>76</v>
      </c>
      <c r="C174" s="48">
        <v>8</v>
      </c>
      <c r="D174" s="105">
        <v>6680</v>
      </c>
      <c r="E174" s="50" t="s">
        <v>23</v>
      </c>
      <c r="F174" s="51" t="s">
        <v>59</v>
      </c>
    </row>
    <row r="175" spans="1:8" ht="12.75" x14ac:dyDescent="0.2">
      <c r="A175" s="125" t="s">
        <v>23</v>
      </c>
      <c r="B175" s="48" t="s">
        <v>76</v>
      </c>
      <c r="C175" s="48">
        <v>8</v>
      </c>
      <c r="D175" s="105">
        <v>880</v>
      </c>
      <c r="E175" s="50" t="s">
        <v>23</v>
      </c>
      <c r="F175" s="54" t="s">
        <v>30</v>
      </c>
    </row>
    <row r="176" spans="1:8" ht="25.5" x14ac:dyDescent="0.2">
      <c r="A176" s="125" t="s">
        <v>23</v>
      </c>
      <c r="B176" s="48" t="s">
        <v>76</v>
      </c>
      <c r="C176" s="48">
        <v>8</v>
      </c>
      <c r="D176" s="105">
        <v>5336</v>
      </c>
      <c r="E176" s="50"/>
      <c r="F176" s="54" t="s">
        <v>31</v>
      </c>
    </row>
    <row r="177" spans="1:6" ht="25.5" x14ac:dyDescent="0.2">
      <c r="A177" s="125" t="s">
        <v>23</v>
      </c>
      <c r="B177" s="48" t="s">
        <v>76</v>
      </c>
      <c r="C177" s="48">
        <v>8</v>
      </c>
      <c r="D177" s="105">
        <v>503</v>
      </c>
      <c r="E177" s="50"/>
      <c r="F177" s="54" t="s">
        <v>59</v>
      </c>
    </row>
    <row r="178" spans="1:6" ht="25.5" x14ac:dyDescent="0.2">
      <c r="A178" s="125"/>
      <c r="B178" s="48" t="s">
        <v>76</v>
      </c>
      <c r="C178" s="48">
        <v>8</v>
      </c>
      <c r="D178" s="105">
        <v>3650</v>
      </c>
      <c r="E178" s="50"/>
      <c r="F178" s="54" t="s">
        <v>59</v>
      </c>
    </row>
    <row r="179" spans="1:6" ht="25.5" x14ac:dyDescent="0.2">
      <c r="A179" s="125"/>
      <c r="B179" s="48" t="s">
        <v>76</v>
      </c>
      <c r="C179" s="48"/>
      <c r="D179" s="105">
        <v>3596</v>
      </c>
      <c r="E179" s="50"/>
      <c r="F179" s="54" t="s">
        <v>59</v>
      </c>
    </row>
    <row r="180" spans="1:6" ht="12.75" x14ac:dyDescent="0.2">
      <c r="A180" s="125"/>
      <c r="B180" s="48" t="s">
        <v>76</v>
      </c>
      <c r="C180" s="48"/>
      <c r="D180" s="105">
        <v>693</v>
      </c>
      <c r="E180" s="50"/>
      <c r="F180" s="54"/>
    </row>
    <row r="181" spans="1:6" ht="12.75" x14ac:dyDescent="0.2">
      <c r="A181" s="101"/>
      <c r="B181" s="48" t="s">
        <v>76</v>
      </c>
      <c r="C181" s="48"/>
      <c r="D181" s="105"/>
      <c r="E181" s="50"/>
      <c r="F181" s="54"/>
    </row>
    <row r="182" spans="1:6" ht="12.75" x14ac:dyDescent="0.2">
      <c r="A182" s="101"/>
      <c r="B182" s="48" t="s">
        <v>76</v>
      </c>
      <c r="C182" s="48"/>
      <c r="D182" s="105"/>
      <c r="E182" s="50"/>
      <c r="F182" s="54"/>
    </row>
    <row r="183" spans="1:6" ht="12.75" x14ac:dyDescent="0.2">
      <c r="A183" s="101"/>
      <c r="B183" s="48" t="s">
        <v>76</v>
      </c>
      <c r="C183" s="48"/>
      <c r="D183" s="105"/>
      <c r="E183" s="50"/>
      <c r="F183" s="54"/>
    </row>
    <row r="184" spans="1:6" ht="12.75" x14ac:dyDescent="0.2">
      <c r="A184" s="52" t="s">
        <v>41</v>
      </c>
      <c r="B184" s="48" t="s">
        <v>76</v>
      </c>
      <c r="C184" s="48" t="s">
        <v>23</v>
      </c>
      <c r="D184" s="107">
        <f>SUM(D174:D183)</f>
        <v>21338</v>
      </c>
      <c r="E184" s="50"/>
      <c r="F184" s="64" t="s">
        <v>23</v>
      </c>
    </row>
    <row r="185" spans="1:6" ht="12.75" x14ac:dyDescent="0.2">
      <c r="A185" s="47" t="s">
        <v>23</v>
      </c>
      <c r="B185" s="48" t="s">
        <v>76</v>
      </c>
      <c r="C185" s="48" t="s">
        <v>23</v>
      </c>
      <c r="D185" s="48" t="s">
        <v>23</v>
      </c>
      <c r="E185" s="50">
        <f>D173+D184</f>
        <v>43443</v>
      </c>
      <c r="F185" s="64" t="s">
        <v>23</v>
      </c>
    </row>
    <row r="186" spans="1:6" ht="12.75" x14ac:dyDescent="0.2">
      <c r="A186" s="171" t="s">
        <v>49</v>
      </c>
      <c r="B186" s="48" t="s">
        <v>76</v>
      </c>
      <c r="C186" s="48" t="s">
        <v>23</v>
      </c>
      <c r="D186" s="149">
        <v>0</v>
      </c>
      <c r="E186" s="50" t="s">
        <v>23</v>
      </c>
      <c r="F186" s="64" t="s">
        <v>23</v>
      </c>
    </row>
    <row r="187" spans="1:6" ht="12.75" x14ac:dyDescent="0.2">
      <c r="A187" s="171"/>
      <c r="B187" s="48" t="s">
        <v>76</v>
      </c>
      <c r="C187" s="48">
        <v>7</v>
      </c>
      <c r="D187" s="48">
        <v>599</v>
      </c>
      <c r="E187" s="150"/>
      <c r="F187" s="154"/>
    </row>
    <row r="188" spans="1:6" ht="12.75" x14ac:dyDescent="0.2">
      <c r="A188" s="171"/>
      <c r="B188" s="48" t="s">
        <v>76</v>
      </c>
      <c r="C188" s="48">
        <v>7</v>
      </c>
      <c r="D188" s="48">
        <v>599</v>
      </c>
      <c r="E188" s="150"/>
      <c r="F188" s="154"/>
    </row>
    <row r="189" spans="1:6" ht="12.75" x14ac:dyDescent="0.2">
      <c r="A189" s="171"/>
      <c r="B189" s="48" t="s">
        <v>76</v>
      </c>
      <c r="C189" s="48">
        <v>7</v>
      </c>
      <c r="D189" s="48">
        <v>599</v>
      </c>
      <c r="E189" s="150"/>
      <c r="F189" s="154"/>
    </row>
    <row r="190" spans="1:6" ht="12.75" x14ac:dyDescent="0.2">
      <c r="A190" s="171"/>
      <c r="B190" s="48" t="s">
        <v>76</v>
      </c>
      <c r="C190" s="48">
        <v>7</v>
      </c>
      <c r="D190" s="48">
        <v>599</v>
      </c>
      <c r="E190" s="150"/>
      <c r="F190" s="154"/>
    </row>
    <row r="191" spans="1:6" ht="12.75" x14ac:dyDescent="0.2">
      <c r="A191" s="171"/>
      <c r="B191" s="48" t="s">
        <v>76</v>
      </c>
      <c r="C191" s="48">
        <v>7</v>
      </c>
      <c r="D191" s="48">
        <v>599</v>
      </c>
      <c r="E191" s="150"/>
      <c r="F191" s="154"/>
    </row>
    <row r="192" spans="1:6" ht="12.75" x14ac:dyDescent="0.2">
      <c r="A192" s="171"/>
      <c r="B192" s="48" t="s">
        <v>76</v>
      </c>
      <c r="C192" s="48"/>
      <c r="D192" s="48">
        <v>15111.86</v>
      </c>
      <c r="E192" s="150"/>
      <c r="F192" s="154"/>
    </row>
    <row r="193" spans="1:6" ht="12.75" x14ac:dyDescent="0.2">
      <c r="A193" s="171"/>
      <c r="B193" s="48" t="s">
        <v>76</v>
      </c>
      <c r="C193" s="48"/>
      <c r="D193" s="48"/>
      <c r="E193" s="150"/>
      <c r="F193" s="154"/>
    </row>
    <row r="194" spans="1:6" ht="12.75" x14ac:dyDescent="0.2">
      <c r="A194" s="171"/>
      <c r="B194" s="48" t="s">
        <v>76</v>
      </c>
      <c r="C194" s="48"/>
      <c r="D194" s="48"/>
      <c r="E194" s="150"/>
      <c r="F194" s="154"/>
    </row>
    <row r="195" spans="1:6" ht="12.75" x14ac:dyDescent="0.2">
      <c r="A195" s="171"/>
      <c r="B195" s="48" t="s">
        <v>76</v>
      </c>
      <c r="C195" s="48"/>
      <c r="D195" s="48"/>
      <c r="E195" s="150"/>
      <c r="F195" s="154"/>
    </row>
    <row r="196" spans="1:6" ht="12.75" x14ac:dyDescent="0.2">
      <c r="A196" s="171"/>
      <c r="B196" s="48" t="s">
        <v>76</v>
      </c>
      <c r="C196" s="48"/>
      <c r="D196" s="48"/>
      <c r="E196" s="150"/>
      <c r="F196" s="154"/>
    </row>
    <row r="197" spans="1:6" ht="12.75" x14ac:dyDescent="0.2">
      <c r="A197" s="171"/>
      <c r="B197" s="48" t="s">
        <v>76</v>
      </c>
      <c r="C197" s="48"/>
      <c r="D197" s="48"/>
      <c r="E197" s="150"/>
      <c r="F197" s="154"/>
    </row>
    <row r="198" spans="1:6" ht="12.75" x14ac:dyDescent="0.2">
      <c r="A198" s="171"/>
      <c r="B198" s="48" t="s">
        <v>76</v>
      </c>
      <c r="C198" s="48"/>
      <c r="D198" s="48"/>
      <c r="E198" s="150"/>
      <c r="F198" s="154"/>
    </row>
    <row r="199" spans="1:6" ht="12.75" x14ac:dyDescent="0.2">
      <c r="A199" s="171"/>
      <c r="B199" s="48" t="s">
        <v>76</v>
      </c>
      <c r="C199" s="48"/>
      <c r="D199" s="48"/>
      <c r="E199" s="150"/>
      <c r="F199" s="154"/>
    </row>
    <row r="200" spans="1:6" ht="12.75" x14ac:dyDescent="0.2">
      <c r="A200" s="171"/>
      <c r="B200" s="48" t="s">
        <v>76</v>
      </c>
      <c r="C200" s="48"/>
      <c r="D200" s="48"/>
      <c r="E200" s="150"/>
      <c r="F200" s="154"/>
    </row>
    <row r="201" spans="1:6" ht="12.75" x14ac:dyDescent="0.2">
      <c r="A201" s="171"/>
      <c r="B201" s="48" t="s">
        <v>76</v>
      </c>
      <c r="C201" s="48"/>
      <c r="D201" s="48"/>
      <c r="E201" s="150"/>
      <c r="F201" s="154"/>
    </row>
    <row r="202" spans="1:6" ht="12.75" x14ac:dyDescent="0.2">
      <c r="A202" s="171"/>
      <c r="B202" s="48" t="s">
        <v>76</v>
      </c>
      <c r="C202" s="48"/>
      <c r="D202" s="48"/>
      <c r="E202" s="150"/>
      <c r="F202" s="154"/>
    </row>
    <row r="203" spans="1:6" ht="12.75" x14ac:dyDescent="0.2">
      <c r="A203" s="172" t="s">
        <v>23</v>
      </c>
      <c r="B203" s="48" t="s">
        <v>76</v>
      </c>
      <c r="C203" s="48"/>
      <c r="D203" s="48"/>
      <c r="E203" s="150" t="s">
        <v>23</v>
      </c>
      <c r="F203" s="154"/>
    </row>
    <row r="204" spans="1:6" ht="12.75" x14ac:dyDescent="0.2">
      <c r="A204" s="173" t="s">
        <v>50</v>
      </c>
      <c r="B204" s="48" t="s">
        <v>76</v>
      </c>
      <c r="C204" s="48"/>
      <c r="D204" s="149">
        <f>SUM(D187:D203)</f>
        <v>18106.86</v>
      </c>
      <c r="E204" s="150">
        <f>D186+D204</f>
        <v>18106.86</v>
      </c>
      <c r="F204" s="154" t="s">
        <v>23</v>
      </c>
    </row>
    <row r="205" spans="1:6" ht="12.75" x14ac:dyDescent="0.2">
      <c r="A205" s="47" t="s">
        <v>23</v>
      </c>
      <c r="B205" s="48" t="s">
        <v>76</v>
      </c>
      <c r="C205" s="48" t="s">
        <v>23</v>
      </c>
      <c r="D205" s="48" t="s">
        <v>23</v>
      </c>
      <c r="E205" s="150"/>
      <c r="F205" s="154" t="s">
        <v>23</v>
      </c>
    </row>
    <row r="206" spans="1:6" ht="12.75" x14ac:dyDescent="0.2">
      <c r="A206" s="63" t="s">
        <v>47</v>
      </c>
      <c r="B206" s="48" t="s">
        <v>76</v>
      </c>
      <c r="C206" s="48" t="s">
        <v>23</v>
      </c>
      <c r="D206" s="49">
        <v>0</v>
      </c>
      <c r="E206" s="50" t="s">
        <v>23</v>
      </c>
      <c r="F206" s="64" t="s">
        <v>23</v>
      </c>
    </row>
    <row r="207" spans="1:6" ht="12.75" x14ac:dyDescent="0.2">
      <c r="A207" s="47" t="s">
        <v>23</v>
      </c>
      <c r="B207" s="48" t="s">
        <v>76</v>
      </c>
      <c r="C207" s="48"/>
      <c r="D207" s="53"/>
      <c r="E207" s="50" t="s">
        <v>23</v>
      </c>
      <c r="F207" s="54"/>
    </row>
    <row r="208" spans="1:6" ht="12.75" x14ac:dyDescent="0.2">
      <c r="A208" s="47"/>
      <c r="B208" s="48" t="s">
        <v>76</v>
      </c>
      <c r="C208" s="48"/>
      <c r="D208" s="53"/>
      <c r="E208" s="50"/>
      <c r="F208" s="54"/>
    </row>
    <row r="209" spans="1:6" ht="12.75" x14ac:dyDescent="0.2">
      <c r="A209" s="52" t="s">
        <v>48</v>
      </c>
      <c r="B209" s="48" t="s">
        <v>76</v>
      </c>
      <c r="C209" s="48"/>
      <c r="D209" s="49">
        <f>SUM(D207:D208)</f>
        <v>0</v>
      </c>
      <c r="E209" s="50" t="s">
        <v>23</v>
      </c>
      <c r="F209" s="108" t="s">
        <v>23</v>
      </c>
    </row>
    <row r="210" spans="1:6" ht="12.75" x14ac:dyDescent="0.2">
      <c r="A210" s="47" t="s">
        <v>23</v>
      </c>
      <c r="B210" s="48" t="s">
        <v>76</v>
      </c>
      <c r="C210" s="48" t="s">
        <v>23</v>
      </c>
      <c r="D210" s="53" t="s">
        <v>23</v>
      </c>
      <c r="E210" s="50">
        <f>D206+D209</f>
        <v>0</v>
      </c>
      <c r="F210" s="108" t="s">
        <v>23</v>
      </c>
    </row>
    <row r="211" spans="1:6" ht="12.75" x14ac:dyDescent="0.2">
      <c r="A211" s="109" t="s">
        <v>32</v>
      </c>
      <c r="B211" s="48" t="s">
        <v>76</v>
      </c>
      <c r="C211" s="48" t="s">
        <v>23</v>
      </c>
      <c r="D211" s="126">
        <v>40884</v>
      </c>
      <c r="E211" s="49" t="s">
        <v>23</v>
      </c>
      <c r="F211" s="100" t="s">
        <v>23</v>
      </c>
    </row>
    <row r="212" spans="1:6" ht="38.25" x14ac:dyDescent="0.2">
      <c r="A212" s="104" t="s">
        <v>34</v>
      </c>
      <c r="B212" s="48" t="s">
        <v>76</v>
      </c>
      <c r="C212" s="48">
        <v>8</v>
      </c>
      <c r="D212" s="127">
        <v>42988</v>
      </c>
      <c r="E212" s="49" t="s">
        <v>23</v>
      </c>
      <c r="F212" s="128" t="s">
        <v>42</v>
      </c>
    </row>
    <row r="213" spans="1:6" ht="12.75" x14ac:dyDescent="0.2">
      <c r="A213" s="104"/>
      <c r="B213" s="48" t="s">
        <v>76</v>
      </c>
      <c r="C213" s="48"/>
      <c r="D213" s="127"/>
      <c r="E213" s="49"/>
      <c r="F213" s="128"/>
    </row>
    <row r="214" spans="1:6" ht="12.75" x14ac:dyDescent="0.2">
      <c r="A214" s="104"/>
      <c r="B214" s="48" t="s">
        <v>76</v>
      </c>
      <c r="C214" s="48"/>
      <c r="D214" s="127"/>
      <c r="E214" s="49"/>
      <c r="F214" s="128"/>
    </row>
    <row r="215" spans="1:6" ht="12.75" x14ac:dyDescent="0.2">
      <c r="A215" s="104"/>
      <c r="B215" s="48" t="s">
        <v>76</v>
      </c>
      <c r="C215" s="48"/>
      <c r="D215" s="127"/>
      <c r="E215" s="49"/>
      <c r="F215" s="128"/>
    </row>
    <row r="216" spans="1:6" ht="12.75" x14ac:dyDescent="0.2">
      <c r="A216" s="52" t="s">
        <v>33</v>
      </c>
      <c r="B216" s="48" t="s">
        <v>23</v>
      </c>
      <c r="C216" s="48" t="s">
        <v>23</v>
      </c>
      <c r="D216" s="99">
        <f>SUM(D212:D215)</f>
        <v>42988</v>
      </c>
      <c r="E216" s="49" t="s">
        <v>23</v>
      </c>
      <c r="F216" s="108"/>
    </row>
    <row r="217" spans="1:6" ht="12.75" x14ac:dyDescent="0.2">
      <c r="A217" s="47" t="s">
        <v>23</v>
      </c>
      <c r="B217" s="48" t="s">
        <v>23</v>
      </c>
      <c r="C217" s="48" t="s">
        <v>23</v>
      </c>
      <c r="D217" s="48" t="s">
        <v>23</v>
      </c>
      <c r="E217" s="49">
        <f>D211+D216</f>
        <v>83872</v>
      </c>
      <c r="F217" s="108" t="s">
        <v>23</v>
      </c>
    </row>
    <row r="218" spans="1:6" ht="12.75" x14ac:dyDescent="0.2">
      <c r="A218" s="143"/>
      <c r="B218" s="144"/>
      <c r="C218" s="144"/>
      <c r="D218" s="144"/>
      <c r="E218" s="145"/>
      <c r="F218" s="146"/>
    </row>
    <row r="219" spans="1:6" ht="12.75" x14ac:dyDescent="0.2">
      <c r="A219" s="143" t="s">
        <v>61</v>
      </c>
      <c r="B219" s="144"/>
      <c r="C219" s="144"/>
      <c r="D219" s="147">
        <v>5000</v>
      </c>
      <c r="E219" s="145"/>
      <c r="F219" s="146"/>
    </row>
    <row r="220" spans="1:6" ht="12.75" x14ac:dyDescent="0.2">
      <c r="A220" s="143"/>
      <c r="B220" s="144" t="s">
        <v>76</v>
      </c>
      <c r="C220" s="144">
        <v>13</v>
      </c>
      <c r="D220" s="144">
        <v>4778.1000000000004</v>
      </c>
      <c r="E220" s="145"/>
      <c r="F220" s="146" t="s">
        <v>66</v>
      </c>
    </row>
    <row r="221" spans="1:6" ht="12.75" x14ac:dyDescent="0.2">
      <c r="A221" s="143"/>
      <c r="B221" s="144"/>
      <c r="C221" s="144"/>
      <c r="D221" s="144"/>
      <c r="E221" s="145"/>
      <c r="F221" s="146"/>
    </row>
    <row r="222" spans="1:6" ht="12.75" x14ac:dyDescent="0.2">
      <c r="A222" s="143"/>
      <c r="B222" s="144"/>
      <c r="C222" s="144"/>
      <c r="D222" s="144"/>
      <c r="E222" s="145"/>
      <c r="F222" s="146"/>
    </row>
    <row r="223" spans="1:6" ht="12.75" x14ac:dyDescent="0.2">
      <c r="A223" s="148" t="s">
        <v>62</v>
      </c>
      <c r="B223" s="144"/>
      <c r="C223" s="144"/>
      <c r="D223" s="147">
        <f>SUM(D219:D222)</f>
        <v>9778.1</v>
      </c>
      <c r="E223" s="145"/>
      <c r="F223" s="146"/>
    </row>
    <row r="224" spans="1:6" ht="12.75" x14ac:dyDescent="0.2">
      <c r="A224" s="143"/>
      <c r="B224" s="144"/>
      <c r="C224" s="144"/>
      <c r="D224" s="144"/>
      <c r="E224" s="145">
        <f>SUM(D223+D224)</f>
        <v>9778.1</v>
      </c>
      <c r="F224" s="146"/>
    </row>
    <row r="225" spans="1:6" ht="12.75" x14ac:dyDescent="0.2">
      <c r="A225" s="143"/>
      <c r="B225" s="144"/>
      <c r="C225" s="144"/>
      <c r="D225" s="144"/>
      <c r="E225" s="145"/>
      <c r="F225" s="146"/>
    </row>
    <row r="226" spans="1:6" ht="12.75" x14ac:dyDescent="0.2">
      <c r="A226" s="143"/>
      <c r="B226" s="144"/>
      <c r="C226" s="144"/>
      <c r="D226" s="144"/>
      <c r="E226" s="145"/>
      <c r="F226" s="146"/>
    </row>
    <row r="227" spans="1:6" ht="13.5" thickBot="1" x14ac:dyDescent="0.25">
      <c r="A227" s="33" t="s">
        <v>23</v>
      </c>
      <c r="B227" s="21" t="s">
        <v>23</v>
      </c>
      <c r="C227" s="21" t="s">
        <v>23</v>
      </c>
      <c r="D227" s="21" t="s">
        <v>23</v>
      </c>
      <c r="E227" s="34">
        <f>SUM(E68+E115+E162+E172+E185+E217+E224+E204+E210)</f>
        <v>3879599.96</v>
      </c>
      <c r="F227" s="22" t="s">
        <v>23</v>
      </c>
    </row>
    <row r="228" spans="1:6" ht="12.75" x14ac:dyDescent="0.2">
      <c r="A228" s="23"/>
      <c r="B228" s="24"/>
      <c r="C228" s="24"/>
      <c r="D228" s="24"/>
      <c r="E228" s="25"/>
      <c r="F228" s="26"/>
    </row>
    <row r="229" spans="1:6" ht="12.75" x14ac:dyDescent="0.2">
      <c r="F229" s="18"/>
    </row>
    <row r="230" spans="1:6" ht="12.75" x14ac:dyDescent="0.2">
      <c r="F230" s="18"/>
    </row>
    <row r="231" spans="1:6" ht="12.75" x14ac:dyDescent="0.2">
      <c r="F231" s="18"/>
    </row>
    <row r="232" spans="1:6" ht="12.75" x14ac:dyDescent="0.2">
      <c r="F232" s="18"/>
    </row>
  </sheetData>
  <sheetProtection password="CC71" sheet="1" objects="1" scenarios="1"/>
  <phoneticPr fontId="32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WhiteSpace="0" topLeftCell="A55" zoomScaleNormal="100" workbookViewId="0">
      <selection activeCell="E91" sqref="E91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7" width="11.33203125" style="10" bestFit="1" customWidth="1"/>
    <col min="8" max="8" width="12.33203125" style="10" bestFit="1" customWidth="1"/>
    <col min="9" max="9" width="10.109375" style="10" bestFit="1" customWidth="1"/>
    <col min="10" max="16384" width="9.109375" style="10"/>
  </cols>
  <sheetData>
    <row r="1" spans="1:7" ht="14.25" x14ac:dyDescent="0.2">
      <c r="A1" s="1" t="s">
        <v>4</v>
      </c>
      <c r="B1" s="1"/>
      <c r="C1" s="6"/>
      <c r="D1" s="6"/>
      <c r="E1" s="6"/>
      <c r="F1" s="6"/>
    </row>
    <row r="3" spans="1:7" ht="14.25" x14ac:dyDescent="0.2">
      <c r="A3" s="1" t="s">
        <v>17</v>
      </c>
      <c r="B3" s="6"/>
      <c r="C3" s="6"/>
      <c r="D3" s="6"/>
      <c r="F3" s="6"/>
    </row>
    <row r="4" spans="1:7" ht="14.25" x14ac:dyDescent="0.2">
      <c r="A4" s="6"/>
      <c r="B4" s="1"/>
      <c r="C4" s="6"/>
      <c r="D4" s="6"/>
      <c r="E4" s="6"/>
      <c r="F4" s="6"/>
    </row>
    <row r="5" spans="1:7" ht="14.25" x14ac:dyDescent="0.2">
      <c r="A5" s="176" t="s">
        <v>81</v>
      </c>
      <c r="B5" s="176"/>
      <c r="C5" s="176"/>
      <c r="F5" s="6"/>
    </row>
    <row r="6" spans="1:7" ht="15" thickBot="1" x14ac:dyDescent="0.25">
      <c r="A6" s="6"/>
      <c r="B6" s="6"/>
      <c r="C6" s="6"/>
      <c r="D6" s="6"/>
      <c r="E6" s="6"/>
      <c r="F6" s="6"/>
    </row>
    <row r="7" spans="1:7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7" ht="14.25" x14ac:dyDescent="0.2">
      <c r="A8" s="86">
        <v>1</v>
      </c>
      <c r="B8" s="87">
        <v>45334</v>
      </c>
      <c r="C8" s="81">
        <v>415</v>
      </c>
      <c r="D8" s="88" t="s">
        <v>84</v>
      </c>
      <c r="E8" s="82" t="s">
        <v>85</v>
      </c>
      <c r="F8" s="163">
        <v>1189.76</v>
      </c>
    </row>
    <row r="9" spans="1:7" ht="14.25" x14ac:dyDescent="0.2">
      <c r="A9" s="86">
        <v>2</v>
      </c>
      <c r="B9" s="87">
        <v>45334</v>
      </c>
      <c r="C9" s="81">
        <v>416</v>
      </c>
      <c r="D9" s="88" t="s">
        <v>86</v>
      </c>
      <c r="E9" s="82" t="s">
        <v>87</v>
      </c>
      <c r="F9" s="163">
        <v>4516.05</v>
      </c>
    </row>
    <row r="10" spans="1:7" ht="14.25" x14ac:dyDescent="0.2">
      <c r="A10" s="86">
        <v>3</v>
      </c>
      <c r="B10" s="87">
        <v>45344</v>
      </c>
      <c r="C10" s="81">
        <v>442</v>
      </c>
      <c r="D10" s="88" t="s">
        <v>88</v>
      </c>
      <c r="E10" s="88" t="s">
        <v>89</v>
      </c>
      <c r="F10" s="164">
        <v>44519.6</v>
      </c>
    </row>
    <row r="11" spans="1:7" ht="14.25" x14ac:dyDescent="0.2">
      <c r="A11" s="86">
        <v>4</v>
      </c>
      <c r="B11" s="87">
        <v>45344</v>
      </c>
      <c r="C11" s="81">
        <v>443</v>
      </c>
      <c r="D11" s="88" t="s">
        <v>88</v>
      </c>
      <c r="E11" s="88" t="s">
        <v>89</v>
      </c>
      <c r="F11" s="163">
        <v>14.37</v>
      </c>
    </row>
    <row r="12" spans="1:7" s="13" customFormat="1" ht="14.25" x14ac:dyDescent="0.2">
      <c r="A12" s="86">
        <v>5</v>
      </c>
      <c r="B12" s="87">
        <v>45345</v>
      </c>
      <c r="C12" s="91">
        <v>449</v>
      </c>
      <c r="D12" s="88" t="s">
        <v>90</v>
      </c>
      <c r="E12" s="82" t="s">
        <v>91</v>
      </c>
      <c r="F12" s="163">
        <v>1399.44</v>
      </c>
      <c r="G12" s="152"/>
    </row>
    <row r="13" spans="1:7" ht="14.25" x14ac:dyDescent="0.2">
      <c r="A13" s="86">
        <v>6</v>
      </c>
      <c r="B13" s="87">
        <v>45323</v>
      </c>
      <c r="C13" s="91">
        <v>223</v>
      </c>
      <c r="D13" s="88" t="s">
        <v>92</v>
      </c>
      <c r="E13" s="82" t="s">
        <v>93</v>
      </c>
      <c r="F13" s="164">
        <v>51916.99</v>
      </c>
    </row>
    <row r="14" spans="1:7" ht="14.25" x14ac:dyDescent="0.2">
      <c r="A14" s="86">
        <v>7</v>
      </c>
      <c r="B14" s="87">
        <v>45331</v>
      </c>
      <c r="C14" s="91">
        <v>408</v>
      </c>
      <c r="D14" s="88" t="s">
        <v>94</v>
      </c>
      <c r="E14" s="90" t="s">
        <v>95</v>
      </c>
      <c r="F14" s="164">
        <v>48448.66</v>
      </c>
      <c r="G14" s="12"/>
    </row>
    <row r="15" spans="1:7" ht="14.25" x14ac:dyDescent="0.2">
      <c r="A15" s="86">
        <v>8</v>
      </c>
      <c r="B15" s="87">
        <v>45336</v>
      </c>
      <c r="C15" s="91">
        <v>421</v>
      </c>
      <c r="D15" s="88" t="s">
        <v>96</v>
      </c>
      <c r="E15" s="90" t="s">
        <v>97</v>
      </c>
      <c r="F15" s="164">
        <v>3449.01</v>
      </c>
    </row>
    <row r="16" spans="1:7" ht="14.25" x14ac:dyDescent="0.2">
      <c r="A16" s="86">
        <v>9</v>
      </c>
      <c r="B16" s="87">
        <v>45336</v>
      </c>
      <c r="C16" s="91">
        <v>422</v>
      </c>
      <c r="D16" s="88" t="s">
        <v>98</v>
      </c>
      <c r="E16" s="90" t="s">
        <v>99</v>
      </c>
      <c r="F16" s="164">
        <v>836.81</v>
      </c>
      <c r="G16" s="12"/>
    </row>
    <row r="17" spans="1:7" ht="14.25" x14ac:dyDescent="0.2">
      <c r="A17" s="86">
        <v>10</v>
      </c>
      <c r="B17" s="87">
        <v>45328</v>
      </c>
      <c r="C17" s="155">
        <v>395</v>
      </c>
      <c r="D17" s="88" t="s">
        <v>100</v>
      </c>
      <c r="E17" s="90" t="s">
        <v>101</v>
      </c>
      <c r="F17" s="174">
        <v>236.76</v>
      </c>
    </row>
    <row r="18" spans="1:7" ht="14.25" x14ac:dyDescent="0.2">
      <c r="A18" s="86">
        <v>11</v>
      </c>
      <c r="B18" s="87">
        <v>45328</v>
      </c>
      <c r="C18" s="81">
        <v>394</v>
      </c>
      <c r="D18" s="88" t="s">
        <v>100</v>
      </c>
      <c r="E18" s="90" t="s">
        <v>101</v>
      </c>
      <c r="F18" s="175">
        <v>1841.99</v>
      </c>
    </row>
    <row r="19" spans="1:7" ht="14.25" x14ac:dyDescent="0.2">
      <c r="A19" s="86">
        <v>12</v>
      </c>
      <c r="B19" s="87">
        <v>45328</v>
      </c>
      <c r="C19" s="81">
        <v>397</v>
      </c>
      <c r="D19" s="88" t="s">
        <v>100</v>
      </c>
      <c r="E19" s="90" t="s">
        <v>102</v>
      </c>
      <c r="F19" s="175">
        <v>1627.96</v>
      </c>
    </row>
    <row r="20" spans="1:7" ht="14.25" x14ac:dyDescent="0.2">
      <c r="A20" s="86">
        <v>13</v>
      </c>
      <c r="B20" s="87">
        <v>45328</v>
      </c>
      <c r="C20" s="81">
        <v>396</v>
      </c>
      <c r="D20" s="88" t="s">
        <v>100</v>
      </c>
      <c r="E20" s="90" t="s">
        <v>103</v>
      </c>
      <c r="F20" s="175">
        <v>101.14</v>
      </c>
    </row>
    <row r="21" spans="1:7" ht="14.25" x14ac:dyDescent="0.2">
      <c r="A21" s="86">
        <v>14</v>
      </c>
      <c r="B21" s="87">
        <v>45331</v>
      </c>
      <c r="C21" s="81">
        <v>407</v>
      </c>
      <c r="D21" s="88" t="s">
        <v>104</v>
      </c>
      <c r="E21" s="90" t="s">
        <v>105</v>
      </c>
      <c r="F21" s="175">
        <v>862.75</v>
      </c>
    </row>
    <row r="22" spans="1:7" ht="14.25" x14ac:dyDescent="0.2">
      <c r="A22" s="86">
        <v>15</v>
      </c>
      <c r="B22" s="87">
        <v>45338</v>
      </c>
      <c r="C22" s="81">
        <v>437</v>
      </c>
      <c r="D22" s="88" t="s">
        <v>100</v>
      </c>
      <c r="E22" s="90" t="s">
        <v>106</v>
      </c>
      <c r="F22" s="175">
        <v>966.06</v>
      </c>
    </row>
    <row r="23" spans="1:7" ht="14.25" x14ac:dyDescent="0.2">
      <c r="A23" s="86">
        <v>16</v>
      </c>
      <c r="B23" s="87">
        <v>45338</v>
      </c>
      <c r="C23" s="81">
        <v>436</v>
      </c>
      <c r="D23" s="88" t="s">
        <v>100</v>
      </c>
      <c r="E23" s="90" t="s">
        <v>106</v>
      </c>
      <c r="F23" s="175">
        <v>10.39</v>
      </c>
    </row>
    <row r="24" spans="1:7" ht="14.25" x14ac:dyDescent="0.2">
      <c r="A24" s="86">
        <v>17</v>
      </c>
      <c r="B24" s="87">
        <v>45338</v>
      </c>
      <c r="C24" s="81">
        <v>432</v>
      </c>
      <c r="D24" s="88" t="s">
        <v>107</v>
      </c>
      <c r="E24" s="90" t="s">
        <v>108</v>
      </c>
      <c r="F24" s="165">
        <v>50000</v>
      </c>
      <c r="G24" s="12"/>
    </row>
    <row r="25" spans="1:7" ht="14.25" x14ac:dyDescent="0.2">
      <c r="A25" s="86">
        <v>18</v>
      </c>
      <c r="B25" s="87">
        <v>45323</v>
      </c>
      <c r="C25" s="81">
        <v>220</v>
      </c>
      <c r="D25" s="88" t="s">
        <v>109</v>
      </c>
      <c r="E25" s="90" t="s">
        <v>110</v>
      </c>
      <c r="F25" s="165">
        <v>6400</v>
      </c>
    </row>
    <row r="26" spans="1:7" ht="14.25" x14ac:dyDescent="0.2">
      <c r="A26" s="86">
        <v>19</v>
      </c>
      <c r="B26" s="87">
        <v>45323</v>
      </c>
      <c r="C26" s="156">
        <v>222</v>
      </c>
      <c r="D26" s="88" t="s">
        <v>111</v>
      </c>
      <c r="E26" s="90" t="s">
        <v>112</v>
      </c>
      <c r="F26" s="165">
        <v>9226.07</v>
      </c>
    </row>
    <row r="27" spans="1:7" ht="14.25" x14ac:dyDescent="0.2">
      <c r="A27" s="86">
        <v>20</v>
      </c>
      <c r="B27" s="87">
        <v>45324</v>
      </c>
      <c r="C27" s="81">
        <v>226</v>
      </c>
      <c r="D27" s="88" t="s">
        <v>113</v>
      </c>
      <c r="E27" s="90" t="s">
        <v>114</v>
      </c>
      <c r="F27" s="165">
        <v>809.2</v>
      </c>
    </row>
    <row r="28" spans="1:7" ht="14.25" x14ac:dyDescent="0.2">
      <c r="A28" s="86">
        <v>21</v>
      </c>
      <c r="B28" s="87">
        <v>45327</v>
      </c>
      <c r="C28" s="81">
        <v>236</v>
      </c>
      <c r="D28" s="88" t="s">
        <v>115</v>
      </c>
      <c r="E28" s="90" t="s">
        <v>116</v>
      </c>
      <c r="F28" s="165">
        <v>1841.07</v>
      </c>
    </row>
    <row r="29" spans="1:7" ht="14.25" x14ac:dyDescent="0.2">
      <c r="A29" s="86">
        <v>22</v>
      </c>
      <c r="B29" s="87">
        <v>45327</v>
      </c>
      <c r="C29" s="81">
        <v>237</v>
      </c>
      <c r="D29" s="169" t="s">
        <v>117</v>
      </c>
      <c r="E29" s="90" t="s">
        <v>116</v>
      </c>
      <c r="F29" s="165">
        <v>7112.63</v>
      </c>
    </row>
    <row r="30" spans="1:7" ht="14.25" x14ac:dyDescent="0.2">
      <c r="A30" s="86">
        <v>23</v>
      </c>
      <c r="B30" s="87">
        <v>45329</v>
      </c>
      <c r="C30" s="155">
        <v>399</v>
      </c>
      <c r="D30" s="168" t="s">
        <v>118</v>
      </c>
      <c r="E30" s="90" t="s">
        <v>119</v>
      </c>
      <c r="F30" s="165">
        <v>4760</v>
      </c>
    </row>
    <row r="31" spans="1:7" ht="14.25" x14ac:dyDescent="0.2">
      <c r="A31" s="86">
        <v>24</v>
      </c>
      <c r="B31" s="87">
        <v>45336</v>
      </c>
      <c r="C31" s="81">
        <v>418</v>
      </c>
      <c r="D31" s="88" t="s">
        <v>120</v>
      </c>
      <c r="E31" s="90" t="s">
        <v>121</v>
      </c>
      <c r="F31" s="165">
        <v>1090.04</v>
      </c>
    </row>
    <row r="32" spans="1:7" ht="14.25" x14ac:dyDescent="0.2">
      <c r="A32" s="86">
        <v>25</v>
      </c>
      <c r="B32" s="87">
        <v>45338</v>
      </c>
      <c r="C32" s="69">
        <v>433</v>
      </c>
      <c r="D32" s="88" t="s">
        <v>122</v>
      </c>
      <c r="E32" s="90" t="s">
        <v>123</v>
      </c>
      <c r="F32" s="163">
        <v>1385.16</v>
      </c>
    </row>
    <row r="33" spans="1:7" ht="14.25" x14ac:dyDescent="0.2">
      <c r="A33" s="86">
        <v>26</v>
      </c>
      <c r="B33" s="87">
        <v>45338</v>
      </c>
      <c r="C33" s="69">
        <v>434</v>
      </c>
      <c r="D33" s="88" t="s">
        <v>113</v>
      </c>
      <c r="E33" s="90" t="s">
        <v>114</v>
      </c>
      <c r="F33" s="163">
        <v>404.6</v>
      </c>
    </row>
    <row r="34" spans="1:7" ht="14.25" x14ac:dyDescent="0.2">
      <c r="A34" s="86">
        <v>27</v>
      </c>
      <c r="B34" s="87">
        <v>45338</v>
      </c>
      <c r="C34" s="69">
        <v>425</v>
      </c>
      <c r="D34" s="88" t="s">
        <v>115</v>
      </c>
      <c r="E34" s="90" t="s">
        <v>124</v>
      </c>
      <c r="F34" s="163">
        <v>5360.4</v>
      </c>
    </row>
    <row r="35" spans="1:7" ht="14.25" x14ac:dyDescent="0.2">
      <c r="A35" s="86">
        <v>28</v>
      </c>
      <c r="B35" s="87">
        <v>45345</v>
      </c>
      <c r="C35" s="69">
        <v>451</v>
      </c>
      <c r="D35" s="88" t="s">
        <v>125</v>
      </c>
      <c r="E35" s="84" t="s">
        <v>126</v>
      </c>
      <c r="F35" s="163">
        <v>8330</v>
      </c>
    </row>
    <row r="36" spans="1:7" ht="14.25" x14ac:dyDescent="0.2">
      <c r="A36" s="86">
        <v>29</v>
      </c>
      <c r="B36" s="87">
        <v>45345</v>
      </c>
      <c r="C36" s="69">
        <v>450</v>
      </c>
      <c r="D36" s="88" t="s">
        <v>111</v>
      </c>
      <c r="E36" s="84" t="s">
        <v>127</v>
      </c>
      <c r="F36" s="163">
        <v>7178.08</v>
      </c>
    </row>
    <row r="37" spans="1:7" ht="14.25" x14ac:dyDescent="0.2">
      <c r="A37" s="86">
        <v>30</v>
      </c>
      <c r="B37" s="87">
        <v>45348</v>
      </c>
      <c r="C37" s="69">
        <v>452</v>
      </c>
      <c r="D37" s="88" t="s">
        <v>128</v>
      </c>
      <c r="E37" s="84" t="s">
        <v>129</v>
      </c>
      <c r="F37" s="163">
        <v>785.4</v>
      </c>
      <c r="G37" s="12"/>
    </row>
    <row r="38" spans="1:7" ht="14.25" x14ac:dyDescent="0.2">
      <c r="A38" s="86">
        <v>31</v>
      </c>
      <c r="B38" s="87">
        <v>45323</v>
      </c>
      <c r="C38" s="69">
        <v>19</v>
      </c>
      <c r="D38" s="88" t="s">
        <v>130</v>
      </c>
      <c r="E38" s="84" t="s">
        <v>131</v>
      </c>
      <c r="F38" s="175">
        <v>-21.38</v>
      </c>
    </row>
    <row r="39" spans="1:7" ht="14.25" x14ac:dyDescent="0.2">
      <c r="A39" s="86">
        <v>32</v>
      </c>
      <c r="B39" s="87">
        <v>45323</v>
      </c>
      <c r="C39" s="69">
        <v>221</v>
      </c>
      <c r="D39" s="88" t="s">
        <v>132</v>
      </c>
      <c r="E39" s="84" t="s">
        <v>133</v>
      </c>
      <c r="F39" s="175">
        <v>3689</v>
      </c>
    </row>
    <row r="40" spans="1:7" ht="14.25" x14ac:dyDescent="0.2">
      <c r="A40" s="86">
        <v>33</v>
      </c>
      <c r="B40" s="87">
        <v>45324</v>
      </c>
      <c r="C40" s="69">
        <v>225</v>
      </c>
      <c r="D40" s="88" t="s">
        <v>134</v>
      </c>
      <c r="E40" s="84" t="s">
        <v>135</v>
      </c>
      <c r="F40" s="175">
        <v>5176.51</v>
      </c>
    </row>
    <row r="41" spans="1:7" ht="14.25" x14ac:dyDescent="0.2">
      <c r="A41" s="86">
        <v>34</v>
      </c>
      <c r="B41" s="87">
        <v>45327</v>
      </c>
      <c r="C41" s="69">
        <v>235</v>
      </c>
      <c r="D41" s="88" t="s">
        <v>136</v>
      </c>
      <c r="E41" s="84" t="s">
        <v>137</v>
      </c>
      <c r="F41" s="175">
        <v>1428</v>
      </c>
    </row>
    <row r="42" spans="1:7" ht="14.25" x14ac:dyDescent="0.2">
      <c r="A42" s="86">
        <v>35</v>
      </c>
      <c r="B42" s="87">
        <v>45328</v>
      </c>
      <c r="C42" s="69">
        <v>398</v>
      </c>
      <c r="D42" s="88" t="s">
        <v>138</v>
      </c>
      <c r="E42" s="84" t="s">
        <v>139</v>
      </c>
      <c r="F42" s="175">
        <v>25149.46</v>
      </c>
    </row>
    <row r="43" spans="1:7" ht="14.25" x14ac:dyDescent="0.2">
      <c r="A43" s="86">
        <v>36</v>
      </c>
      <c r="B43" s="87">
        <v>45328</v>
      </c>
      <c r="C43" s="69">
        <v>393</v>
      </c>
      <c r="D43" s="88" t="s">
        <v>140</v>
      </c>
      <c r="E43" s="84" t="s">
        <v>141</v>
      </c>
      <c r="F43" s="175">
        <v>20203.919999999998</v>
      </c>
    </row>
    <row r="44" spans="1:7" s="13" customFormat="1" ht="14.25" x14ac:dyDescent="0.2">
      <c r="A44" s="86">
        <v>37</v>
      </c>
      <c r="B44" s="87">
        <v>45328</v>
      </c>
      <c r="C44" s="69">
        <v>241</v>
      </c>
      <c r="D44" s="88" t="s">
        <v>142</v>
      </c>
      <c r="E44" s="84" t="s">
        <v>143</v>
      </c>
      <c r="F44" s="175">
        <v>824.95</v>
      </c>
    </row>
    <row r="45" spans="1:7" s="13" customFormat="1" ht="14.25" x14ac:dyDescent="0.2">
      <c r="A45" s="86">
        <v>38</v>
      </c>
      <c r="B45" s="87">
        <v>45329</v>
      </c>
      <c r="C45" s="69">
        <v>240</v>
      </c>
      <c r="D45" s="88" t="s">
        <v>144</v>
      </c>
      <c r="E45" s="84" t="s">
        <v>145</v>
      </c>
      <c r="F45" s="175">
        <v>1799.28</v>
      </c>
    </row>
    <row r="46" spans="1:7" s="13" customFormat="1" ht="14.25" x14ac:dyDescent="0.2">
      <c r="A46" s="86">
        <v>39</v>
      </c>
      <c r="B46" s="87">
        <v>45329</v>
      </c>
      <c r="C46" s="69">
        <v>402</v>
      </c>
      <c r="D46" s="88" t="s">
        <v>146</v>
      </c>
      <c r="E46" s="84" t="s">
        <v>147</v>
      </c>
      <c r="F46" s="175">
        <v>1007.99</v>
      </c>
    </row>
    <row r="47" spans="1:7" s="13" customFormat="1" ht="14.25" x14ac:dyDescent="0.2">
      <c r="A47" s="86">
        <v>40</v>
      </c>
      <c r="B47" s="87">
        <v>45329</v>
      </c>
      <c r="C47" s="69">
        <v>400</v>
      </c>
      <c r="D47" s="88" t="s">
        <v>148</v>
      </c>
      <c r="E47" s="84" t="s">
        <v>143</v>
      </c>
      <c r="F47" s="175">
        <v>440.01</v>
      </c>
    </row>
    <row r="48" spans="1:7" s="13" customFormat="1" ht="14.25" x14ac:dyDescent="0.2">
      <c r="A48" s="86">
        <v>41</v>
      </c>
      <c r="B48" s="87">
        <v>45334</v>
      </c>
      <c r="C48" s="69">
        <v>410</v>
      </c>
      <c r="D48" s="88" t="s">
        <v>149</v>
      </c>
      <c r="E48" s="84" t="s">
        <v>150</v>
      </c>
      <c r="F48" s="175">
        <v>1194</v>
      </c>
    </row>
    <row r="49" spans="1:7" s="13" customFormat="1" ht="14.25" x14ac:dyDescent="0.2">
      <c r="A49" s="86">
        <v>42</v>
      </c>
      <c r="B49" s="87">
        <v>45334</v>
      </c>
      <c r="C49" s="85">
        <v>411</v>
      </c>
      <c r="D49" s="88" t="s">
        <v>134</v>
      </c>
      <c r="E49" s="84" t="s">
        <v>151</v>
      </c>
      <c r="F49" s="175">
        <v>1560</v>
      </c>
    </row>
    <row r="50" spans="1:7" s="13" customFormat="1" ht="14.25" x14ac:dyDescent="0.2">
      <c r="A50" s="86">
        <v>43</v>
      </c>
      <c r="B50" s="87">
        <v>45334</v>
      </c>
      <c r="C50" s="85">
        <v>412</v>
      </c>
      <c r="D50" s="88" t="s">
        <v>152</v>
      </c>
      <c r="E50" s="84" t="s">
        <v>153</v>
      </c>
      <c r="F50" s="175">
        <v>2438.04</v>
      </c>
    </row>
    <row r="51" spans="1:7" s="13" customFormat="1" ht="14.25" x14ac:dyDescent="0.2">
      <c r="A51" s="86">
        <v>44</v>
      </c>
      <c r="B51" s="87">
        <v>45334</v>
      </c>
      <c r="C51" s="85">
        <v>414</v>
      </c>
      <c r="D51" s="88" t="s">
        <v>144</v>
      </c>
      <c r="E51" s="84" t="s">
        <v>145</v>
      </c>
      <c r="F51" s="175">
        <v>199.92</v>
      </c>
    </row>
    <row r="52" spans="1:7" s="13" customFormat="1" ht="14.25" x14ac:dyDescent="0.2">
      <c r="A52" s="86">
        <v>45</v>
      </c>
      <c r="B52" s="87">
        <v>45335</v>
      </c>
      <c r="C52" s="85">
        <v>413</v>
      </c>
      <c r="D52" s="88" t="s">
        <v>154</v>
      </c>
      <c r="E52" s="84" t="s">
        <v>155</v>
      </c>
      <c r="F52" s="175">
        <v>2138.14</v>
      </c>
    </row>
    <row r="53" spans="1:7" s="13" customFormat="1" ht="14.25" x14ac:dyDescent="0.2">
      <c r="A53" s="86">
        <v>46</v>
      </c>
      <c r="B53" s="87">
        <v>45336</v>
      </c>
      <c r="C53" s="85">
        <v>420</v>
      </c>
      <c r="D53" s="88" t="s">
        <v>156</v>
      </c>
      <c r="E53" s="84" t="s">
        <v>157</v>
      </c>
      <c r="F53" s="175">
        <v>2019</v>
      </c>
      <c r="G53" s="68"/>
    </row>
    <row r="54" spans="1:7" s="13" customFormat="1" ht="14.25" x14ac:dyDescent="0.2">
      <c r="A54" s="86">
        <v>47</v>
      </c>
      <c r="B54" s="87">
        <v>45338</v>
      </c>
      <c r="C54" s="85">
        <v>435</v>
      </c>
      <c r="D54" s="88" t="s">
        <v>158</v>
      </c>
      <c r="E54" s="84" t="s">
        <v>114</v>
      </c>
      <c r="F54" s="175">
        <v>237.35</v>
      </c>
    </row>
    <row r="55" spans="1:7" s="13" customFormat="1" ht="14.25" x14ac:dyDescent="0.2">
      <c r="A55" s="86">
        <v>48</v>
      </c>
      <c r="B55" s="87">
        <v>45338</v>
      </c>
      <c r="C55" s="85">
        <v>426</v>
      </c>
      <c r="D55" s="88" t="s">
        <v>115</v>
      </c>
      <c r="E55" s="84" t="s">
        <v>159</v>
      </c>
      <c r="F55" s="175">
        <v>935.33</v>
      </c>
      <c r="G55" s="68"/>
    </row>
    <row r="56" spans="1:7" s="13" customFormat="1" ht="14.25" x14ac:dyDescent="0.2">
      <c r="A56" s="86">
        <v>49</v>
      </c>
      <c r="B56" s="87">
        <v>45343</v>
      </c>
      <c r="C56" s="85">
        <v>438</v>
      </c>
      <c r="D56" s="88" t="s">
        <v>156</v>
      </c>
      <c r="E56" s="84" t="s">
        <v>160</v>
      </c>
      <c r="F56" s="175">
        <v>1472.95</v>
      </c>
      <c r="G56" s="68"/>
    </row>
    <row r="57" spans="1:7" s="13" customFormat="1" ht="14.25" x14ac:dyDescent="0.2">
      <c r="A57" s="86">
        <v>50</v>
      </c>
      <c r="B57" s="87">
        <v>45343</v>
      </c>
      <c r="C57" s="85">
        <v>6</v>
      </c>
      <c r="D57" s="88" t="s">
        <v>130</v>
      </c>
      <c r="E57" s="84" t="s">
        <v>66</v>
      </c>
      <c r="F57" s="175">
        <v>300</v>
      </c>
    </row>
    <row r="58" spans="1:7" s="13" customFormat="1" ht="14.25" x14ac:dyDescent="0.2">
      <c r="A58" s="86">
        <v>51</v>
      </c>
      <c r="B58" s="87">
        <v>45349</v>
      </c>
      <c r="C58" s="85">
        <v>456</v>
      </c>
      <c r="D58" s="88" t="s">
        <v>161</v>
      </c>
      <c r="E58" s="84" t="s">
        <v>162</v>
      </c>
      <c r="F58" s="175">
        <v>1646.96</v>
      </c>
    </row>
    <row r="59" spans="1:7" s="13" customFormat="1" ht="14.25" x14ac:dyDescent="0.2">
      <c r="A59" s="86">
        <v>52</v>
      </c>
      <c r="B59" s="87">
        <v>45349</v>
      </c>
      <c r="C59" s="85">
        <v>455</v>
      </c>
      <c r="D59" s="88" t="s">
        <v>163</v>
      </c>
      <c r="E59" s="84" t="s">
        <v>164</v>
      </c>
      <c r="F59" s="175">
        <v>9639</v>
      </c>
    </row>
    <row r="60" spans="1:7" s="13" customFormat="1" ht="14.25" x14ac:dyDescent="0.2">
      <c r="A60" s="86">
        <v>53</v>
      </c>
      <c r="B60" s="87">
        <v>45349</v>
      </c>
      <c r="C60" s="85">
        <v>458</v>
      </c>
      <c r="D60" s="88" t="s">
        <v>165</v>
      </c>
      <c r="E60" s="84" t="s">
        <v>166</v>
      </c>
      <c r="F60" s="175">
        <v>7343.92</v>
      </c>
      <c r="G60" s="152"/>
    </row>
    <row r="61" spans="1:7" s="13" customFormat="1" ht="14.25" x14ac:dyDescent="0.2">
      <c r="A61" s="86">
        <v>54</v>
      </c>
      <c r="B61" s="89">
        <v>45351</v>
      </c>
      <c r="C61" s="85">
        <v>42</v>
      </c>
      <c r="D61" s="88" t="s">
        <v>130</v>
      </c>
      <c r="E61" s="84" t="s">
        <v>131</v>
      </c>
      <c r="F61" s="175">
        <v>-50</v>
      </c>
    </row>
    <row r="62" spans="1:7" s="13" customFormat="1" ht="14.25" x14ac:dyDescent="0.2">
      <c r="A62" s="86">
        <v>55</v>
      </c>
      <c r="B62" s="89">
        <v>45336</v>
      </c>
      <c r="C62" s="85">
        <v>419</v>
      </c>
      <c r="D62" s="88" t="s">
        <v>167</v>
      </c>
      <c r="E62" s="84" t="s">
        <v>168</v>
      </c>
      <c r="F62" s="163">
        <v>2063</v>
      </c>
    </row>
    <row r="63" spans="1:7" s="13" customFormat="1" ht="14.25" x14ac:dyDescent="0.2">
      <c r="A63" s="86">
        <v>56</v>
      </c>
      <c r="B63" s="89">
        <v>45343</v>
      </c>
      <c r="C63" s="85">
        <v>6</v>
      </c>
      <c r="D63" s="88" t="s">
        <v>130</v>
      </c>
      <c r="E63" s="84" t="s">
        <v>66</v>
      </c>
      <c r="F63" s="163">
        <v>60</v>
      </c>
    </row>
    <row r="64" spans="1:7" s="13" customFormat="1" ht="14.25" x14ac:dyDescent="0.2">
      <c r="A64" s="86">
        <v>57</v>
      </c>
      <c r="B64" s="83">
        <v>45344</v>
      </c>
      <c r="C64" s="85">
        <v>441</v>
      </c>
      <c r="D64" s="88" t="s">
        <v>169</v>
      </c>
      <c r="E64" s="84" t="s">
        <v>170</v>
      </c>
      <c r="F64" s="163">
        <v>379.98</v>
      </c>
      <c r="G64" s="152"/>
    </row>
    <row r="65" spans="1:7" s="13" customFormat="1" ht="14.25" x14ac:dyDescent="0.2">
      <c r="A65" s="86">
        <v>58</v>
      </c>
      <c r="B65" s="83">
        <v>45344</v>
      </c>
      <c r="C65" s="85">
        <v>439</v>
      </c>
      <c r="D65" s="88" t="s">
        <v>200</v>
      </c>
      <c r="E65" s="84" t="s">
        <v>170</v>
      </c>
      <c r="F65" s="163">
        <v>150</v>
      </c>
      <c r="G65" s="152"/>
    </row>
    <row r="66" spans="1:7" s="13" customFormat="1" ht="14.25" x14ac:dyDescent="0.2">
      <c r="A66" s="86">
        <v>59</v>
      </c>
      <c r="B66" s="83" t="s">
        <v>171</v>
      </c>
      <c r="C66" s="85">
        <v>7</v>
      </c>
      <c r="D66" s="88" t="s">
        <v>130</v>
      </c>
      <c r="E66" s="84" t="s">
        <v>66</v>
      </c>
      <c r="F66" s="163">
        <v>255</v>
      </c>
    </row>
    <row r="67" spans="1:7" s="13" customFormat="1" ht="14.25" x14ac:dyDescent="0.2">
      <c r="A67" s="86">
        <v>60</v>
      </c>
      <c r="B67" s="83">
        <v>45334</v>
      </c>
      <c r="C67" s="85">
        <v>417</v>
      </c>
      <c r="D67" s="88" t="s">
        <v>172</v>
      </c>
      <c r="E67" s="84" t="s">
        <v>173</v>
      </c>
      <c r="F67" s="163">
        <v>92</v>
      </c>
    </row>
    <row r="68" spans="1:7" ht="14.25" x14ac:dyDescent="0.2">
      <c r="A68" s="86">
        <v>61</v>
      </c>
      <c r="B68" s="83">
        <v>45338</v>
      </c>
      <c r="C68" s="161">
        <v>427</v>
      </c>
      <c r="D68" s="88" t="s">
        <v>172</v>
      </c>
      <c r="E68" s="162" t="s">
        <v>173</v>
      </c>
      <c r="F68" s="163">
        <v>40</v>
      </c>
    </row>
    <row r="69" spans="1:7" s="13" customFormat="1" ht="14.25" x14ac:dyDescent="0.2">
      <c r="A69" s="86">
        <v>62</v>
      </c>
      <c r="B69" s="83">
        <v>45344</v>
      </c>
      <c r="C69" s="85">
        <v>440</v>
      </c>
      <c r="D69" s="88" t="s">
        <v>172</v>
      </c>
      <c r="E69" s="162" t="s">
        <v>174</v>
      </c>
      <c r="F69" s="163">
        <v>4145.04</v>
      </c>
    </row>
    <row r="70" spans="1:7" s="13" customFormat="1" ht="14.25" x14ac:dyDescent="0.2">
      <c r="A70" s="86">
        <v>63</v>
      </c>
      <c r="B70" s="83">
        <v>45348</v>
      </c>
      <c r="C70" s="85">
        <v>453</v>
      </c>
      <c r="D70" s="88" t="s">
        <v>172</v>
      </c>
      <c r="E70" s="84" t="s">
        <v>174</v>
      </c>
      <c r="F70" s="163">
        <v>4916.3</v>
      </c>
    </row>
    <row r="71" spans="1:7" s="13" customFormat="1" ht="14.25" x14ac:dyDescent="0.2">
      <c r="A71" s="86">
        <v>64</v>
      </c>
      <c r="B71" s="83">
        <v>45349</v>
      </c>
      <c r="C71" s="85">
        <v>454</v>
      </c>
      <c r="D71" s="88" t="s">
        <v>175</v>
      </c>
      <c r="E71" s="84" t="s">
        <v>174</v>
      </c>
      <c r="F71" s="163">
        <v>3294.98</v>
      </c>
      <c r="G71" s="152"/>
    </row>
    <row r="72" spans="1:7" s="13" customFormat="1" ht="14.25" x14ac:dyDescent="0.2">
      <c r="A72" s="86">
        <v>65</v>
      </c>
      <c r="B72" s="83">
        <v>45324</v>
      </c>
      <c r="C72" s="85">
        <v>233</v>
      </c>
      <c r="D72" s="88" t="s">
        <v>176</v>
      </c>
      <c r="E72" s="84" t="s">
        <v>177</v>
      </c>
      <c r="F72" s="163">
        <v>3940</v>
      </c>
    </row>
    <row r="73" spans="1:7" s="13" customFormat="1" ht="14.25" x14ac:dyDescent="0.2">
      <c r="A73" s="86">
        <v>66</v>
      </c>
      <c r="B73" s="83">
        <v>45327</v>
      </c>
      <c r="C73" s="85">
        <v>234</v>
      </c>
      <c r="D73" s="88" t="s">
        <v>136</v>
      </c>
      <c r="E73" s="84" t="s">
        <v>178</v>
      </c>
      <c r="F73" s="163">
        <v>8806</v>
      </c>
    </row>
    <row r="74" spans="1:7" s="13" customFormat="1" ht="14.25" x14ac:dyDescent="0.2">
      <c r="A74" s="86">
        <v>67</v>
      </c>
      <c r="B74" s="83">
        <v>45349</v>
      </c>
      <c r="C74" s="85">
        <v>457</v>
      </c>
      <c r="D74" s="88" t="s">
        <v>179</v>
      </c>
      <c r="E74" s="84" t="s">
        <v>180</v>
      </c>
      <c r="F74" s="163">
        <v>19890</v>
      </c>
      <c r="G74" s="152"/>
    </row>
    <row r="75" spans="1:7" s="13" customFormat="1" ht="15.75" customHeight="1" x14ac:dyDescent="0.2">
      <c r="A75" s="86">
        <v>68</v>
      </c>
      <c r="B75" s="83">
        <v>45324</v>
      </c>
      <c r="C75" s="85">
        <v>4</v>
      </c>
      <c r="D75" s="88" t="s">
        <v>130</v>
      </c>
      <c r="E75" s="84" t="s">
        <v>66</v>
      </c>
      <c r="F75" s="163">
        <v>1080</v>
      </c>
    </row>
    <row r="76" spans="1:7" s="13" customFormat="1" ht="14.25" x14ac:dyDescent="0.2">
      <c r="A76" s="86">
        <v>69</v>
      </c>
      <c r="B76" s="83">
        <v>45334</v>
      </c>
      <c r="C76" s="85">
        <v>29</v>
      </c>
      <c r="D76" s="88" t="s">
        <v>130</v>
      </c>
      <c r="E76" s="84" t="s">
        <v>131</v>
      </c>
      <c r="F76" s="163">
        <v>-475.5</v>
      </c>
      <c r="G76" s="152"/>
    </row>
    <row r="77" spans="1:7" s="13" customFormat="1" ht="14.25" x14ac:dyDescent="0.2">
      <c r="A77" s="86">
        <v>70</v>
      </c>
      <c r="B77" s="83">
        <v>45324</v>
      </c>
      <c r="C77" s="85">
        <v>227</v>
      </c>
      <c r="D77" s="88" t="s">
        <v>181</v>
      </c>
      <c r="E77" s="84" t="s">
        <v>182</v>
      </c>
      <c r="F77" s="163">
        <v>1770</v>
      </c>
    </row>
    <row r="78" spans="1:7" ht="14.25" x14ac:dyDescent="0.2">
      <c r="A78" s="86">
        <v>71</v>
      </c>
      <c r="B78" s="83">
        <v>45328</v>
      </c>
      <c r="C78" s="161">
        <v>239</v>
      </c>
      <c r="D78" s="88" t="s">
        <v>183</v>
      </c>
      <c r="E78" s="162" t="s">
        <v>184</v>
      </c>
      <c r="F78" s="163">
        <v>5232.8100000000004</v>
      </c>
    </row>
    <row r="79" spans="1:7" s="13" customFormat="1" ht="14.25" x14ac:dyDescent="0.2">
      <c r="A79" s="86">
        <v>72</v>
      </c>
      <c r="B79" s="83">
        <v>45329</v>
      </c>
      <c r="C79" s="85">
        <v>401</v>
      </c>
      <c r="D79" s="88" t="s">
        <v>185</v>
      </c>
      <c r="E79" s="84" t="s">
        <v>186</v>
      </c>
      <c r="F79" s="163">
        <v>4533.3900000000003</v>
      </c>
    </row>
    <row r="80" spans="1:7" s="13" customFormat="1" ht="14.25" x14ac:dyDescent="0.2">
      <c r="A80" s="86">
        <v>73</v>
      </c>
      <c r="B80" s="83">
        <v>45336</v>
      </c>
      <c r="C80" s="85">
        <v>423</v>
      </c>
      <c r="D80" s="88" t="s">
        <v>187</v>
      </c>
      <c r="E80" s="84" t="s">
        <v>188</v>
      </c>
      <c r="F80" s="163">
        <v>69.209999999999994</v>
      </c>
    </row>
    <row r="81" spans="1:7" s="13" customFormat="1" ht="14.25" x14ac:dyDescent="0.2">
      <c r="A81" s="86">
        <v>74</v>
      </c>
      <c r="B81" s="83">
        <v>45338</v>
      </c>
      <c r="C81" s="158">
        <v>431</v>
      </c>
      <c r="D81" s="88" t="s">
        <v>181</v>
      </c>
      <c r="E81" s="159" t="s">
        <v>189</v>
      </c>
      <c r="F81" s="166">
        <v>1770</v>
      </c>
    </row>
    <row r="82" spans="1:7" s="13" customFormat="1" ht="14.25" x14ac:dyDescent="0.2">
      <c r="A82" s="86">
        <v>75</v>
      </c>
      <c r="B82" s="83">
        <v>45351</v>
      </c>
      <c r="C82" s="158">
        <v>462</v>
      </c>
      <c r="D82" s="88" t="s">
        <v>190</v>
      </c>
      <c r="E82" s="159" t="s">
        <v>191</v>
      </c>
      <c r="F82" s="167">
        <v>5000</v>
      </c>
      <c r="G82" s="152"/>
    </row>
    <row r="83" spans="1:7" s="13" customFormat="1" ht="14.25" x14ac:dyDescent="0.2">
      <c r="A83" s="86">
        <v>76</v>
      </c>
      <c r="B83" s="83">
        <v>45336</v>
      </c>
      <c r="C83" s="85">
        <v>424</v>
      </c>
      <c r="D83" s="88" t="s">
        <v>192</v>
      </c>
      <c r="E83" s="84" t="s">
        <v>193</v>
      </c>
      <c r="F83" s="167">
        <v>926.64</v>
      </c>
    </row>
    <row r="84" spans="1:7" s="13" customFormat="1" ht="14.25" x14ac:dyDescent="0.2">
      <c r="A84" s="86">
        <v>77</v>
      </c>
      <c r="B84" s="83"/>
      <c r="C84" s="85"/>
      <c r="D84" s="88"/>
      <c r="E84" s="84" t="s">
        <v>194</v>
      </c>
      <c r="F84" s="163">
        <v>2445.81</v>
      </c>
    </row>
    <row r="85" spans="1:7" s="13" customFormat="1" ht="14.25" x14ac:dyDescent="0.2">
      <c r="A85" s="86">
        <v>78</v>
      </c>
      <c r="B85" s="83"/>
      <c r="C85" s="85"/>
      <c r="D85" s="160"/>
      <c r="E85" s="87" t="s">
        <v>195</v>
      </c>
      <c r="F85" s="163">
        <v>648.16999999999996</v>
      </c>
    </row>
    <row r="86" spans="1:7" s="13" customFormat="1" ht="14.25" x14ac:dyDescent="0.2">
      <c r="A86" s="86">
        <v>79</v>
      </c>
      <c r="B86" s="83"/>
      <c r="C86" s="85"/>
      <c r="D86" s="160"/>
      <c r="E86" s="87" t="s">
        <v>196</v>
      </c>
      <c r="F86" s="163">
        <v>1353.63</v>
      </c>
    </row>
    <row r="87" spans="1:7" s="13" customFormat="1" ht="15" thickBot="1" x14ac:dyDescent="0.25">
      <c r="A87" s="177" t="s">
        <v>82</v>
      </c>
      <c r="B87" s="178"/>
      <c r="C87" s="178"/>
      <c r="D87" s="178"/>
      <c r="E87" s="178"/>
      <c r="F87" s="131">
        <f>SUM(F8:F86)</f>
        <v>429779.20000000007</v>
      </c>
      <c r="G87" s="152"/>
    </row>
    <row r="88" spans="1:7" s="13" customFormat="1" ht="14.25" x14ac:dyDescent="0.2">
      <c r="A88" s="10"/>
      <c r="B88" s="10"/>
      <c r="C88" s="10"/>
      <c r="D88" s="10"/>
      <c r="E88" s="10"/>
      <c r="F88" s="10"/>
    </row>
  </sheetData>
  <sheetProtection password="CC71" sheet="1" objects="1" scenarios="1"/>
  <mergeCells count="2">
    <mergeCell ref="A5:C5"/>
    <mergeCell ref="A87:E87"/>
  </mergeCells>
  <phoneticPr fontId="32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0" sqref="A20:C20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75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7"/>
      <c r="B8" s="75"/>
      <c r="C8" s="78"/>
      <c r="D8" s="78"/>
      <c r="E8" s="72"/>
    </row>
    <row r="9" spans="1:5" ht="12.75" x14ac:dyDescent="0.2">
      <c r="A9" s="142"/>
      <c r="B9" s="76"/>
      <c r="C9" s="79"/>
      <c r="D9" s="79"/>
      <c r="E9" s="74"/>
    </row>
    <row r="10" spans="1:5" ht="12.75" x14ac:dyDescent="0.2">
      <c r="A10" s="142"/>
      <c r="B10" s="76"/>
      <c r="C10" s="79"/>
      <c r="D10" s="79"/>
      <c r="E10" s="74"/>
    </row>
    <row r="11" spans="1:5" ht="12.75" x14ac:dyDescent="0.2">
      <c r="A11" s="142"/>
      <c r="B11" s="76"/>
      <c r="C11" s="79"/>
      <c r="D11" s="79"/>
      <c r="E11" s="74"/>
    </row>
    <row r="12" spans="1:5" ht="12.75" x14ac:dyDescent="0.2">
      <c r="A12" s="142"/>
      <c r="B12" s="76"/>
      <c r="C12" s="79"/>
      <c r="D12" s="79"/>
      <c r="E12" s="74"/>
    </row>
    <row r="13" spans="1:5" ht="12.75" x14ac:dyDescent="0.2">
      <c r="A13" s="142"/>
      <c r="B13" s="76"/>
      <c r="C13" s="79"/>
      <c r="D13" s="79"/>
      <c r="E13" s="74"/>
    </row>
    <row r="14" spans="1:5" ht="12.75" x14ac:dyDescent="0.2">
      <c r="A14" s="142"/>
      <c r="B14" s="76"/>
      <c r="C14" s="79"/>
      <c r="D14" s="79"/>
      <c r="E14" s="74"/>
    </row>
    <row r="15" spans="1:5" ht="12.75" x14ac:dyDescent="0.2">
      <c r="A15" s="142"/>
      <c r="B15" s="76"/>
      <c r="C15" s="79"/>
      <c r="D15" s="79"/>
      <c r="E15" s="151"/>
    </row>
    <row r="16" spans="1:5" ht="12.75" x14ac:dyDescent="0.2">
      <c r="A16" s="142"/>
      <c r="B16" s="76"/>
      <c r="C16" s="79"/>
      <c r="D16" s="79"/>
      <c r="E16" s="74"/>
    </row>
    <row r="17" spans="1:5" ht="12.75" x14ac:dyDescent="0.2">
      <c r="A17" s="142"/>
      <c r="B17" s="76"/>
      <c r="C17" s="79"/>
      <c r="D17" s="79"/>
      <c r="E17" s="74"/>
    </row>
    <row r="18" spans="1:5" ht="12.75" x14ac:dyDescent="0.2">
      <c r="A18" s="80"/>
      <c r="B18" s="76"/>
      <c r="C18" s="79"/>
      <c r="D18" s="79"/>
      <c r="E18" s="74"/>
    </row>
    <row r="19" spans="1:5" ht="12.75" x14ac:dyDescent="0.2">
      <c r="A19" s="80"/>
      <c r="B19" s="76"/>
      <c r="C19" s="79"/>
      <c r="D19" s="79"/>
      <c r="E19" s="74"/>
    </row>
    <row r="20" spans="1:5" ht="13.5" thickBot="1" x14ac:dyDescent="0.25">
      <c r="A20" s="177" t="s">
        <v>83</v>
      </c>
      <c r="B20" s="178"/>
      <c r="C20" s="178"/>
      <c r="D20" s="7"/>
      <c r="E20" s="71">
        <f>E8+E9+E10+E11</f>
        <v>0</v>
      </c>
    </row>
    <row r="25" spans="1:5" ht="12.75" x14ac:dyDescent="0.2">
      <c r="C25" s="8" t="s">
        <v>67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6" t="s">
        <v>81</v>
      </c>
      <c r="B5" s="176"/>
      <c r="C5" s="176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3"/>
    </row>
    <row r="33" spans="1:6" ht="14.25" x14ac:dyDescent="0.2">
      <c r="A33" s="47"/>
      <c r="B33" s="48"/>
      <c r="C33" s="48"/>
      <c r="D33" s="46"/>
      <c r="E33" s="50"/>
      <c r="F33" s="133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9" sqref="D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75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70" t="s">
        <v>197</v>
      </c>
      <c r="B8" s="35">
        <v>25</v>
      </c>
      <c r="C8" s="35" t="s">
        <v>198</v>
      </c>
      <c r="D8" s="35" t="s">
        <v>199</v>
      </c>
      <c r="E8" s="139">
        <v>18307.009999999998</v>
      </c>
    </row>
    <row r="9" spans="1:5" ht="15" x14ac:dyDescent="0.25">
      <c r="A9" s="137"/>
      <c r="B9" s="138"/>
      <c r="C9" s="35"/>
      <c r="D9" s="35"/>
      <c r="E9" s="139"/>
    </row>
    <row r="10" spans="1:5" ht="15" x14ac:dyDescent="0.25">
      <c r="A10" s="137"/>
      <c r="B10" s="138"/>
      <c r="C10" s="138"/>
      <c r="D10" s="138"/>
      <c r="E10" s="140"/>
    </row>
    <row r="11" spans="1:5" ht="15" x14ac:dyDescent="0.25">
      <c r="A11" s="137"/>
      <c r="B11" s="138"/>
      <c r="C11" s="138"/>
      <c r="D11" s="138"/>
      <c r="E11" s="140"/>
    </row>
    <row r="12" spans="1:5" ht="15" x14ac:dyDescent="0.25">
      <c r="A12" s="137"/>
      <c r="B12" s="138"/>
      <c r="C12" s="138"/>
      <c r="D12" s="138"/>
      <c r="E12" s="140"/>
    </row>
    <row r="13" spans="1:5" ht="15" x14ac:dyDescent="0.25">
      <c r="A13" s="137"/>
      <c r="B13" s="138"/>
      <c r="C13" s="138"/>
      <c r="D13" s="138"/>
      <c r="E13" s="141"/>
    </row>
    <row r="14" spans="1:5" ht="15" x14ac:dyDescent="0.25">
      <c r="A14" s="134"/>
      <c r="B14" s="135"/>
      <c r="C14" s="135"/>
      <c r="D14" s="135"/>
      <c r="E14" s="136"/>
    </row>
    <row r="16" spans="1:5" ht="15.75" thickBot="1" x14ac:dyDescent="0.3">
      <c r="A16" s="177" t="s">
        <v>83</v>
      </c>
      <c r="B16" s="178"/>
      <c r="C16" s="178"/>
      <c r="D16" s="7"/>
      <c r="E16" s="73">
        <f>SUM(E8:E15)</f>
        <v>18307.009999999998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2024-03-22T10:12:45Z</dcterms:modified>
</cp:coreProperties>
</file>