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F107" i="2" l="1"/>
  <c r="E221" i="5" l="1"/>
  <c r="E211" i="5"/>
  <c r="D210" i="5"/>
  <c r="D165" i="5"/>
  <c r="D157" i="5"/>
  <c r="D69" i="5"/>
  <c r="E198" i="5"/>
  <c r="D198" i="5"/>
  <c r="D217" i="5" l="1"/>
  <c r="E218" i="5" s="1"/>
  <c r="D21" i="7"/>
  <c r="E22" i="7"/>
  <c r="D34" i="7"/>
  <c r="E35" i="7" s="1"/>
  <c r="E11" i="6"/>
  <c r="D113" i="5"/>
  <c r="E114" i="5" l="1"/>
  <c r="E16" i="8" l="1"/>
  <c r="E20" i="4" l="1"/>
  <c r="D203" i="5" l="1"/>
  <c r="E70" i="5" l="1"/>
  <c r="D178" i="5" l="1"/>
  <c r="E204" i="5" l="1"/>
  <c r="E179" i="5" l="1"/>
  <c r="E166" i="5"/>
  <c r="E158" i="5"/>
</calcChain>
</file>

<file path=xl/sharedStrings.xml><?xml version="1.0" encoding="utf-8"?>
<sst xmlns="http://schemas.openxmlformats.org/spreadsheetml/2006/main" count="869" uniqueCount="198">
  <si>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</si>
  <si>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</si>
  <si>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</si>
  <si>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</si>
  <si>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</si>
  <si>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</si>
  <si>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</si>
  <si>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</si>
  <si>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</si>
  <si>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</si>
  <si>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</si>
  <si>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</si>
  <si>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</si>
  <si>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</si>
  <si>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</si>
  <si>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</si>
  <si>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</si>
  <si>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</si>
  <si>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</si>
  <si>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</si>
  <si>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</si>
  <si>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</si>
  <si>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</si>
  <si>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</si>
  <si>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</si>
  <si>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</si>
  <si>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</si>
  <si>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</si>
  <si>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</si>
  <si>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</si>
  <si>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</si>
  <si>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</si>
  <si>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</si>
  <si>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</si>
  <si>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</si>
  <si>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</si>
  <si>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</si>
  <si>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</si>
  <si>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</si>
  <si>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</si>
  <si>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</si>
  <si>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</si>
  <si>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</si>
  <si>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</si>
  <si>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</si>
  <si>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</si>
  <si>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</si>
  <si>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</si>
  <si>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</si>
  <si>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</si>
  <si>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</si>
  <si>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</si>
  <si>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</si>
  <si>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</si>
  <si>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</si>
  <si>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</si>
  <si>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</si>
  <si>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</si>
  <si>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</si>
  <si>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</si>
  <si>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</si>
  <si>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</si>
  <si>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</si>
  <si>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OSIM</t>
  </si>
  <si>
    <t>ROBOSTO LOGISTIK SRL</t>
  </si>
  <si>
    <t>CENTRO INVEST CONSULT SRL</t>
  </si>
  <si>
    <t>COTIZATII SINDICAT</t>
  </si>
  <si>
    <t>ALIMENTARE CONT CARD SALARII BTRL</t>
  </si>
  <si>
    <t>PENSIE PRIVATA NEGOITA A.</t>
  </si>
  <si>
    <t>PENSIE PRIVATA NEGOITA L.</t>
  </si>
  <si>
    <t>PENSIE ALIMENTARA DE LA POTOROACA C.</t>
  </si>
  <si>
    <t>ALIMENTARE CONT CARD SALARII RAIFFEISEN</t>
  </si>
  <si>
    <t>POPRIRE SALARIU NEAMTU M.</t>
  </si>
  <si>
    <t>PENSIE PRIVATA VARODIN I.</t>
  </si>
  <si>
    <t>PENSIE PRIVATA GEORGESCU S.</t>
  </si>
  <si>
    <t>PENSIE PRIVATA STANILA F.</t>
  </si>
  <si>
    <t>POPRIRE SALARIU NEACSU D.</t>
  </si>
  <si>
    <t>PENSIE PRIVATA GHIOCA M.</t>
  </si>
  <si>
    <t>RIDICARE NUMERAR</t>
  </si>
  <si>
    <t>BTM CORPORATE SECURITY SRL</t>
  </si>
  <si>
    <t>CUMPANA 1993 SRL</t>
  </si>
  <si>
    <t>TREI D PLUS SRL</t>
  </si>
  <si>
    <t>FUND.CENTRUL DE FORM.APSAP</t>
  </si>
  <si>
    <t>RA RASIROM</t>
  </si>
  <si>
    <t>ENGIE ROMANIA 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</si>
  <si>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</si>
  <si>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ARCHIVIT SRL</t>
  </si>
  <si>
    <t>SQUARE PARKING SRL</t>
  </si>
  <si>
    <t>WECO TMC SRL</t>
  </si>
  <si>
    <t>RCS RDS SA</t>
  </si>
  <si>
    <t>ROMSERVICE TELECOMUNICATII SRL</t>
  </si>
  <si>
    <t>DIGITRONIX TECHNOLOGY SRL</t>
  </si>
  <si>
    <t>CENTRUL MEDICAL UNIREA SRL</t>
  </si>
  <si>
    <t>HORNBACH CENTRALA SRL</t>
  </si>
  <si>
    <t>PRESTARI SERV. DDD</t>
  </si>
  <si>
    <t>PFA MIU ALEXANDRU DOREL</t>
  </si>
  <si>
    <t>POPRIRE SALARIU SOLZARU C.</t>
  </si>
  <si>
    <t>BCR SA</t>
  </si>
  <si>
    <t>APA NOVA BUC. SA</t>
  </si>
  <si>
    <t>VODAFONE ROMANIA SA</t>
  </si>
  <si>
    <t>MEDA CONSULT SRL</t>
  </si>
  <si>
    <t>CRISTALSOFT SRL</t>
  </si>
  <si>
    <t>august</t>
  </si>
  <si>
    <t>ALIMENTARE CONT CARD SALARIU RAIFFEISEN</t>
  </si>
  <si>
    <t>perioada: 01-30 SEPTEMBRIE</t>
  </si>
  <si>
    <t>Total plati SEPTEMBRIE</t>
  </si>
  <si>
    <t>01-30 SEPTEMBRIE</t>
  </si>
  <si>
    <t>TOTAL SEPTEMBRIE</t>
  </si>
  <si>
    <t>MATERIALE ELECTRICE</t>
  </si>
  <si>
    <t>DINAMIC LINE DISTRIBUTION SRL</t>
  </si>
  <si>
    <t>PACHET PRODUSE RETEA</t>
  </si>
  <si>
    <t>MINISTERUL AFACERILOR EXTERNE</t>
  </si>
  <si>
    <t>PASAPORT SERV. VARODIN IULIA</t>
  </si>
  <si>
    <t>SERV.CURATENIE AUGUST 2023</t>
  </si>
  <si>
    <t>SERV. PAZA AUGUST 2023</t>
  </si>
  <si>
    <t>SUPRAVEGHERE RSVTI AUGUST 2023</t>
  </si>
  <si>
    <t>POPCRET SRL</t>
  </si>
  <si>
    <t>REPARATIE BOWAY</t>
  </si>
  <si>
    <t>TORNADO GOMAR TRADE SRL</t>
  </si>
  <si>
    <t>ANVELOPE IARNA</t>
  </si>
  <si>
    <t>SET ORGANIZARE CABLURI</t>
  </si>
  <si>
    <t>MAT. PTR. BALUSTRADA TERASA</t>
  </si>
  <si>
    <t>PRODUSE ELECTRICE</t>
  </si>
  <si>
    <t>PROD.SI SERV.NECESARE INTR.MULTIVAN</t>
  </si>
  <si>
    <t>CVAL.PACHET BIDOANE APA SEPT.2023</t>
  </si>
  <si>
    <t>COMPL.SUMA PAC.BIDOANE APA SEPT.2023</t>
  </si>
  <si>
    <t>ISTYLE RETAIL SRL</t>
  </si>
  <si>
    <t>CABLU USB INCARCARE APPLE</t>
  </si>
  <si>
    <t>AVIZ HIDRANTI</t>
  </si>
  <si>
    <t>MENT.SIST.EL.SEPTEMBRIE 2023</t>
  </si>
  <si>
    <t>ASCENSORUL S.A.</t>
  </si>
  <si>
    <t>PRESTARI SERV. SEPTEMBRIE 2023</t>
  </si>
  <si>
    <t>MIDA SOFT BUSINESS SRL</t>
  </si>
  <si>
    <t>CTR.SUBSECV. TONERE</t>
  </si>
  <si>
    <t>SUPLIM. SUMA CTR.SUBSECV. TONERE</t>
  </si>
  <si>
    <t>WASTE TONER</t>
  </si>
  <si>
    <t>MENT.SIST.COMPL.SEC. AUGUST 2023</t>
  </si>
  <si>
    <t>CVAL.MENT.ECHIPAM.INF. AUGUST 2023</t>
  </si>
  <si>
    <t>CONSUMABILE IMPRIMANTE</t>
  </si>
  <si>
    <t>PIESE SI ACCESORII FOTOCOPIATOARE</t>
  </si>
  <si>
    <t>CTCE PIATRA NEAMT</t>
  </si>
  <si>
    <t>ACTUALIZARI LEGIS SEPTEMBRIE 2023</t>
  </si>
  <si>
    <t>ACTIV PAPET SRL</t>
  </si>
  <si>
    <t>FOI MAGAZIE</t>
  </si>
  <si>
    <t>SERV.MENT. SOFT CONTAB SEPT.2023</t>
  </si>
  <si>
    <t>ACCENT SERVICES ZONE SRL</t>
  </si>
  <si>
    <t>MENT. ECHIPAM.SEPTEMBRIE 2023</t>
  </si>
  <si>
    <t>DNS BIROTICA SRL</t>
  </si>
  <si>
    <t>PLIC C5 ALB</t>
  </si>
  <si>
    <t>CONSUM GAZE AUGUST 2023</t>
  </si>
  <si>
    <t>SERVICII APA AUGUST 2023</t>
  </si>
  <si>
    <t>DIR.GEN.DE SALUBRITATE SECT.3</t>
  </si>
  <si>
    <t>COL.SI TR.DES.MUNICIPALE AUGUST 2023</t>
  </si>
  <si>
    <t>SERV. WIFI AUGUST 2023</t>
  </si>
  <si>
    <t>SERV.TELEF. FIXA AUGUST 2023</t>
  </si>
  <si>
    <t>DHL INTERNATIONAL ROM. SRL</t>
  </si>
  <si>
    <t>CURIERAT RAPID</t>
  </si>
  <si>
    <t>SERV.TELEF.MOBILA AUGUST 2023</t>
  </si>
  <si>
    <t>ABONAMENT INTERNET SEPTEMBRIE 2023</t>
  </si>
  <si>
    <t>C.N. POSTA ROMANA</t>
  </si>
  <si>
    <t>ALIMENTARE MASINA DE FRANCAT</t>
  </si>
  <si>
    <t>SERV.WIFI AUGUST 2023</t>
  </si>
  <si>
    <t>TOP STRONG SRL</t>
  </si>
  <si>
    <t>CARUCIOR PLIABIL</t>
  </si>
  <si>
    <t>DEPUNERE NUMERAR - REINTREGIRE CONT</t>
  </si>
  <si>
    <t>SERV.CAZARE CURS NEACSU D.</t>
  </si>
  <si>
    <t>SERV.CAZARE CURS IGNAT M.</t>
  </si>
  <si>
    <t>SERV.CAZARE CURS PETCU D.</t>
  </si>
  <si>
    <t>SERV.CAZARE CURS UHR M.</t>
  </si>
  <si>
    <t>NC51</t>
  </si>
  <si>
    <t>STORNO CAZARE CURS IORGA R.</t>
  </si>
  <si>
    <t>SERV.CAZARE CURS IVANCENCO G.</t>
  </si>
  <si>
    <t>SERVICII MEDICALE</t>
  </si>
  <si>
    <t>CENTRAL TRAVEL SRL</t>
  </si>
  <si>
    <t>BILETE DE AVION DEPLAS. EXT</t>
  </si>
  <si>
    <t>OLIMPIC INTERNAT. TURISM SRL</t>
  </si>
  <si>
    <t xml:space="preserve">APSAP TRAINING CENTER </t>
  </si>
  <si>
    <t>TAXA CURS PERFECT. NEACSU D.</t>
  </si>
  <si>
    <t>TAXA CURS PERFECT. IGNAT M.</t>
  </si>
  <si>
    <t>TAXA CURS PERFECT. PETCU D.</t>
  </si>
  <si>
    <t>TAXA CURS PERFECT. UHR M.</t>
  </si>
  <si>
    <t>TAXA CURS PERFECT. IVANCENCO G.</t>
  </si>
  <si>
    <t>SERV.MED. MED.MUNCII AUGUST 2023</t>
  </si>
  <si>
    <t>SERV.SSM SU AUGUST 2023</t>
  </si>
  <si>
    <t>STOCARE ARHIVA AUGUST 2023</t>
  </si>
  <si>
    <t>SERVICII ARHIVARE AUGUST 2023</t>
  </si>
  <si>
    <t>COMP.MUNICIP.IMOB. SA</t>
  </si>
  <si>
    <t>CVAL.FOLOSINTA SPATIU SEPT. 2023</t>
  </si>
  <si>
    <t>ABONAM.PARCARE SEPT. 2023</t>
  </si>
  <si>
    <t>COMISION TRANZ.CARDURI AUGUST 2023</t>
  </si>
  <si>
    <t>BRILLIANT RAIVANSOFT SRL</t>
  </si>
  <si>
    <t>LICENTA VISO</t>
  </si>
  <si>
    <t>PRAGMA COMPUTERS SRL</t>
  </si>
  <si>
    <t>REINNOIRE LICENTE ANTIVIRUS</t>
  </si>
  <si>
    <t>septembrie</t>
  </si>
  <si>
    <t xml:space="preserve">COMISION </t>
  </si>
  <si>
    <t>EPOQUE</t>
  </si>
  <si>
    <t>DEPLASARI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</si>
</sst>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81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9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horizontal="left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1" fillId="0" borderId="15" xfId="40" applyNumberForma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0" xfId="40" applyFont="1" applyFill="1" applyBorder="1" applyAlignment="1">
      <alignment horizontal="center" vertical="center" wrapText="1"/>
    </xf>
    <xf numFmtId="14" fontId="29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/>
    </xf>
    <xf numFmtId="0" fontId="29" fillId="24" borderId="22" xfId="4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14" fontId="26" fillId="0" borderId="19" xfId="40" applyNumberFormat="1" applyFont="1" applyBorder="1" applyAlignment="1">
      <alignment horizontal="left" vertical="center"/>
    </xf>
    <xf numFmtId="0" fontId="26" fillId="0" borderId="19" xfId="40" applyFont="1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0" fillId="0" borderId="21" xfId="41" applyNumberFormat="1" applyFont="1" applyBorder="1" applyAlignment="1">
      <alignment horizontal="left"/>
    </xf>
    <xf numFmtId="0" fontId="30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14" fontId="26" fillId="24" borderId="10" xfId="40" applyNumberFormat="1" applyFont="1" applyFill="1" applyBorder="1" applyAlignment="1">
      <alignment horizontal="left" vertic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0" fontId="22" fillId="0" borderId="17" xfId="40" applyFont="1" applyBorder="1" applyAlignment="1">
      <alignment horizontal="center" wrapText="1"/>
    </xf>
    <xf numFmtId="0" fontId="30" fillId="0" borderId="19" xfId="41" applyFont="1" applyBorder="1" applyAlignment="1">
      <alignment horizontal="right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4" fontId="25" fillId="24" borderId="0" xfId="0" applyNumberFormat="1" applyFont="1" applyFill="1"/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5" fillId="24" borderId="10" xfId="0" applyFont="1" applyFill="1" applyBorder="1"/>
    <xf numFmtId="0" fontId="1" fillId="0" borderId="10" xfId="40" applyBorder="1" applyAlignment="1">
      <alignment horizontal="left" vertical="center"/>
    </xf>
    <xf numFmtId="0" fontId="26" fillId="0" borderId="17" xfId="40" applyFont="1" applyFill="1" applyBorder="1" applyAlignment="1">
      <alignment horizontal="center" vertical="center"/>
    </xf>
    <xf numFmtId="14" fontId="26" fillId="0" borderId="10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/>
    </xf>
    <xf numFmtId="0" fontId="1" fillId="0" borderId="19" xfId="40" applyFill="1" applyBorder="1" applyAlignment="1">
      <alignment horizontal="left" vertical="center"/>
    </xf>
    <xf numFmtId="0" fontId="26" fillId="0" borderId="10" xfId="40" applyFont="1" applyFill="1" applyBorder="1"/>
    <xf numFmtId="4" fontId="26" fillId="0" borderId="14" xfId="40" applyNumberFormat="1" applyFont="1" applyFill="1" applyBorder="1" applyAlignment="1">
      <alignment horizontal="right" vertical="center"/>
    </xf>
    <xf numFmtId="0" fontId="25" fillId="0" borderId="0" xfId="0" applyFont="1" applyFill="1"/>
    <xf numFmtId="4" fontId="26" fillId="0" borderId="20" xfId="40" applyNumberFormat="1" applyFont="1" applyFill="1" applyBorder="1" applyAlignment="1">
      <alignment horizontal="right" vertical="center"/>
    </xf>
    <xf numFmtId="4" fontId="26" fillId="0" borderId="14" xfId="40" applyNumberFormat="1" applyFont="1" applyFill="1" applyBorder="1" applyAlignment="1">
      <alignment vertical="center"/>
    </xf>
    <xf numFmtId="4" fontId="26" fillId="0" borderId="10" xfId="40" applyNumberFormat="1" applyFont="1" applyFill="1" applyBorder="1" applyAlignment="1">
      <alignment horizontal="right" vertical="center"/>
    </xf>
    <xf numFmtId="0" fontId="26" fillId="0" borderId="10" xfId="0" applyFont="1" applyFill="1" applyBorder="1"/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E18" sqref="E18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57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106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163385</v>
      </c>
      <c r="E7" s="15" t="s">
        <v>23</v>
      </c>
      <c r="F7" s="17" t="s">
        <v>23</v>
      </c>
    </row>
    <row r="8" spans="1:6" ht="14.25" x14ac:dyDescent="0.2">
      <c r="A8" s="16"/>
      <c r="B8" s="14" t="s">
        <v>194</v>
      </c>
      <c r="C8" s="14">
        <v>7</v>
      </c>
      <c r="D8" s="40">
        <v>19440</v>
      </c>
      <c r="E8" s="15"/>
      <c r="F8" s="17"/>
    </row>
    <row r="9" spans="1:6" ht="14.25" x14ac:dyDescent="0.2">
      <c r="A9" s="41" t="s">
        <v>38</v>
      </c>
      <c r="B9" s="14"/>
      <c r="C9" s="14"/>
      <c r="D9" s="67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7">
        <v>19440</v>
      </c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182825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"/>
  <sheetViews>
    <sheetView view="pageLayout" topLeftCell="A194" zoomScaleNormal="100" workbookViewId="0">
      <selection activeCell="E222" sqref="E222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106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3" t="s">
        <v>9</v>
      </c>
      <c r="B8" s="92" t="s">
        <v>23</v>
      </c>
      <c r="C8" s="92" t="s">
        <v>23</v>
      </c>
      <c r="D8" s="93">
        <v>12113790</v>
      </c>
      <c r="E8" s="94" t="s">
        <v>23</v>
      </c>
      <c r="F8" s="95" t="s">
        <v>23</v>
      </c>
    </row>
    <row r="9" spans="1:6" ht="12.75" x14ac:dyDescent="0.2">
      <c r="A9" s="96" t="s">
        <v>10</v>
      </c>
      <c r="B9" s="48"/>
      <c r="C9" s="48"/>
      <c r="D9" s="97"/>
      <c r="E9" s="49"/>
      <c r="F9" s="98"/>
    </row>
    <row r="10" spans="1:6" ht="12.75" x14ac:dyDescent="0.2">
      <c r="A10" s="96" t="s">
        <v>23</v>
      </c>
      <c r="B10" s="48" t="s">
        <v>194</v>
      </c>
      <c r="C10" s="48">
        <v>7</v>
      </c>
      <c r="D10" s="97">
        <v>3785</v>
      </c>
      <c r="E10" s="49" t="s">
        <v>23</v>
      </c>
      <c r="F10" s="98" t="s">
        <v>66</v>
      </c>
    </row>
    <row r="11" spans="1:6" ht="25.5" x14ac:dyDescent="0.2">
      <c r="A11" s="96" t="s">
        <v>23</v>
      </c>
      <c r="B11" s="48" t="s">
        <v>194</v>
      </c>
      <c r="C11" s="48">
        <v>7</v>
      </c>
      <c r="D11" s="97">
        <v>596405</v>
      </c>
      <c r="E11" s="49" t="s">
        <v>23</v>
      </c>
      <c r="F11" s="98" t="s">
        <v>67</v>
      </c>
    </row>
    <row r="12" spans="1:6" ht="25.5" x14ac:dyDescent="0.2">
      <c r="A12" s="96"/>
      <c r="B12" s="48" t="s">
        <v>194</v>
      </c>
      <c r="C12" s="48">
        <v>7</v>
      </c>
      <c r="D12" s="97">
        <v>150</v>
      </c>
      <c r="E12" s="49" t="s">
        <v>23</v>
      </c>
      <c r="F12" s="98" t="s">
        <v>68</v>
      </c>
    </row>
    <row r="13" spans="1:6" ht="25.5" x14ac:dyDescent="0.2">
      <c r="A13" s="96"/>
      <c r="B13" s="48" t="s">
        <v>194</v>
      </c>
      <c r="C13" s="48">
        <v>7</v>
      </c>
      <c r="D13" s="97">
        <v>150</v>
      </c>
      <c r="E13" s="49" t="s">
        <v>23</v>
      </c>
      <c r="F13" s="98" t="s">
        <v>69</v>
      </c>
    </row>
    <row r="14" spans="1:6" ht="25.5" x14ac:dyDescent="0.2">
      <c r="A14" s="96" t="s">
        <v>23</v>
      </c>
      <c r="B14" s="48" t="s">
        <v>194</v>
      </c>
      <c r="C14" s="48">
        <v>7</v>
      </c>
      <c r="D14" s="97">
        <v>200</v>
      </c>
      <c r="E14" s="49" t="s">
        <v>23</v>
      </c>
      <c r="F14" s="98" t="s">
        <v>70</v>
      </c>
    </row>
    <row r="15" spans="1:6" ht="25.5" x14ac:dyDescent="0.2">
      <c r="A15" s="96" t="s">
        <v>23</v>
      </c>
      <c r="B15" s="48" t="s">
        <v>194</v>
      </c>
      <c r="C15" s="48">
        <v>7</v>
      </c>
      <c r="D15" s="97">
        <v>167851</v>
      </c>
      <c r="E15" s="49" t="s">
        <v>23</v>
      </c>
      <c r="F15" s="98" t="s">
        <v>71</v>
      </c>
    </row>
    <row r="16" spans="1:6" ht="25.5" x14ac:dyDescent="0.2">
      <c r="A16" s="96" t="s">
        <v>23</v>
      </c>
      <c r="B16" s="48" t="s">
        <v>194</v>
      </c>
      <c r="C16" s="48">
        <v>7</v>
      </c>
      <c r="D16" s="97">
        <v>5202</v>
      </c>
      <c r="E16" s="49" t="s">
        <v>23</v>
      </c>
      <c r="F16" s="98" t="s">
        <v>35</v>
      </c>
    </row>
    <row r="17" spans="1:10" ht="25.5" x14ac:dyDescent="0.2">
      <c r="A17" s="96"/>
      <c r="B17" s="48" t="s">
        <v>194</v>
      </c>
      <c r="C17" s="48">
        <v>7</v>
      </c>
      <c r="D17" s="97">
        <v>2885</v>
      </c>
      <c r="E17" s="49" t="s">
        <v>23</v>
      </c>
      <c r="F17" s="98" t="s">
        <v>103</v>
      </c>
    </row>
    <row r="18" spans="1:10" ht="25.5" x14ac:dyDescent="0.2">
      <c r="A18" s="96" t="s">
        <v>23</v>
      </c>
      <c r="B18" s="48" t="s">
        <v>194</v>
      </c>
      <c r="C18" s="48">
        <v>7</v>
      </c>
      <c r="D18" s="97">
        <v>3880</v>
      </c>
      <c r="E18" s="49" t="s">
        <v>23</v>
      </c>
      <c r="F18" s="98" t="s">
        <v>35</v>
      </c>
    </row>
    <row r="19" spans="1:10" ht="25.5" x14ac:dyDescent="0.2">
      <c r="A19" s="96"/>
      <c r="B19" s="48" t="s">
        <v>194</v>
      </c>
      <c r="C19" s="48">
        <v>7</v>
      </c>
      <c r="D19" s="97">
        <v>3899</v>
      </c>
      <c r="E19" s="49" t="s">
        <v>23</v>
      </c>
      <c r="F19" s="98" t="s">
        <v>35</v>
      </c>
    </row>
    <row r="20" spans="1:10" ht="25.5" x14ac:dyDescent="0.2">
      <c r="A20" s="96"/>
      <c r="B20" s="48" t="s">
        <v>194</v>
      </c>
      <c r="C20" s="48">
        <v>7</v>
      </c>
      <c r="D20" s="97">
        <v>2125</v>
      </c>
      <c r="E20" s="49" t="s">
        <v>23</v>
      </c>
      <c r="F20" s="98" t="s">
        <v>96</v>
      </c>
    </row>
    <row r="21" spans="1:10" ht="25.5" x14ac:dyDescent="0.2">
      <c r="A21" s="96"/>
      <c r="B21" s="48" t="s">
        <v>194</v>
      </c>
      <c r="C21" s="48">
        <v>7</v>
      </c>
      <c r="D21" s="97">
        <v>3787</v>
      </c>
      <c r="E21" s="49" t="s">
        <v>23</v>
      </c>
      <c r="F21" s="98" t="s">
        <v>35</v>
      </c>
    </row>
    <row r="22" spans="1:10" ht="25.5" x14ac:dyDescent="0.2">
      <c r="A22" s="96"/>
      <c r="B22" s="48" t="s">
        <v>194</v>
      </c>
      <c r="C22" s="48">
        <v>7</v>
      </c>
      <c r="D22" s="97">
        <v>3951</v>
      </c>
      <c r="E22" s="49" t="s">
        <v>23</v>
      </c>
      <c r="F22" s="98" t="s">
        <v>35</v>
      </c>
    </row>
    <row r="23" spans="1:10" ht="25.5" x14ac:dyDescent="0.2">
      <c r="A23" s="96"/>
      <c r="B23" s="48" t="s">
        <v>194</v>
      </c>
      <c r="C23" s="48">
        <v>7</v>
      </c>
      <c r="D23" s="97">
        <v>4586</v>
      </c>
      <c r="E23" s="49" t="s">
        <v>23</v>
      </c>
      <c r="F23" s="98" t="s">
        <v>35</v>
      </c>
    </row>
    <row r="24" spans="1:10" ht="25.5" x14ac:dyDescent="0.2">
      <c r="A24" s="96" t="s">
        <v>23</v>
      </c>
      <c r="B24" s="48" t="s">
        <v>194</v>
      </c>
      <c r="C24" s="48">
        <v>7</v>
      </c>
      <c r="D24" s="97">
        <v>1661</v>
      </c>
      <c r="E24" s="49" t="s">
        <v>23</v>
      </c>
      <c r="F24" s="98" t="s">
        <v>72</v>
      </c>
    </row>
    <row r="25" spans="1:10" ht="25.5" x14ac:dyDescent="0.2">
      <c r="A25" s="96" t="s">
        <v>23</v>
      </c>
      <c r="B25" s="48" t="s">
        <v>194</v>
      </c>
      <c r="C25" s="48">
        <v>7</v>
      </c>
      <c r="D25" s="97">
        <v>2811</v>
      </c>
      <c r="E25" s="49" t="s">
        <v>23</v>
      </c>
      <c r="F25" s="98" t="s">
        <v>35</v>
      </c>
    </row>
    <row r="26" spans="1:10" ht="25.5" x14ac:dyDescent="0.2">
      <c r="A26" s="96" t="s">
        <v>23</v>
      </c>
      <c r="B26" s="48" t="s">
        <v>194</v>
      </c>
      <c r="C26" s="48">
        <v>7</v>
      </c>
      <c r="D26" s="97">
        <v>150</v>
      </c>
      <c r="E26" s="49" t="s">
        <v>23</v>
      </c>
      <c r="F26" s="56" t="s">
        <v>73</v>
      </c>
    </row>
    <row r="27" spans="1:10" ht="25.5" x14ac:dyDescent="0.2">
      <c r="A27" s="96"/>
      <c r="B27" s="48" t="s">
        <v>194</v>
      </c>
      <c r="C27" s="48">
        <v>7</v>
      </c>
      <c r="D27" s="97">
        <v>150</v>
      </c>
      <c r="E27" s="49" t="s">
        <v>23</v>
      </c>
      <c r="F27" s="56" t="s">
        <v>74</v>
      </c>
    </row>
    <row r="28" spans="1:10" ht="25.5" x14ac:dyDescent="0.2">
      <c r="A28" s="96"/>
      <c r="B28" s="48" t="s">
        <v>194</v>
      </c>
      <c r="C28" s="48">
        <v>7</v>
      </c>
      <c r="D28" s="97">
        <v>4108</v>
      </c>
      <c r="E28" s="49" t="s">
        <v>23</v>
      </c>
      <c r="F28" s="56" t="s">
        <v>35</v>
      </c>
    </row>
    <row r="29" spans="1:10" ht="25.5" x14ac:dyDescent="0.2">
      <c r="A29" s="96" t="s">
        <v>23</v>
      </c>
      <c r="B29" s="48" t="s">
        <v>194</v>
      </c>
      <c r="C29" s="48">
        <v>7</v>
      </c>
      <c r="D29" s="97">
        <v>5851</v>
      </c>
      <c r="E29" s="49" t="s">
        <v>23</v>
      </c>
      <c r="F29" s="56" t="s">
        <v>35</v>
      </c>
    </row>
    <row r="30" spans="1:10" ht="25.5" x14ac:dyDescent="0.2">
      <c r="A30" s="96"/>
      <c r="B30" s="48" t="s">
        <v>194</v>
      </c>
      <c r="C30" s="48">
        <v>7</v>
      </c>
      <c r="D30" s="97">
        <v>3683</v>
      </c>
      <c r="E30" s="49" t="s">
        <v>23</v>
      </c>
      <c r="F30" s="56" t="s">
        <v>35</v>
      </c>
    </row>
    <row r="31" spans="1:10" ht="25.5" x14ac:dyDescent="0.2">
      <c r="A31" s="96"/>
      <c r="B31" s="48" t="s">
        <v>194</v>
      </c>
      <c r="C31" s="48">
        <v>7</v>
      </c>
      <c r="D31" s="97">
        <v>4288</v>
      </c>
      <c r="E31" s="49" t="s">
        <v>23</v>
      </c>
      <c r="F31" s="56" t="s">
        <v>35</v>
      </c>
      <c r="H31" s="18"/>
      <c r="J31" s="18"/>
    </row>
    <row r="32" spans="1:10" ht="25.5" x14ac:dyDescent="0.2">
      <c r="A32" s="96" t="s">
        <v>23</v>
      </c>
      <c r="B32" s="48" t="s">
        <v>194</v>
      </c>
      <c r="C32" s="48">
        <v>7</v>
      </c>
      <c r="D32" s="97">
        <v>4340</v>
      </c>
      <c r="E32" s="49" t="s">
        <v>23</v>
      </c>
      <c r="F32" s="56" t="s">
        <v>35</v>
      </c>
      <c r="H32" s="18"/>
    </row>
    <row r="33" spans="1:15" ht="25.5" x14ac:dyDescent="0.2">
      <c r="A33" s="96" t="s">
        <v>23</v>
      </c>
      <c r="B33" s="48" t="s">
        <v>194</v>
      </c>
      <c r="C33" s="48">
        <v>7</v>
      </c>
      <c r="D33" s="97">
        <v>3822</v>
      </c>
      <c r="E33" s="49" t="s">
        <v>23</v>
      </c>
      <c r="F33" s="56" t="s">
        <v>35</v>
      </c>
    </row>
    <row r="34" spans="1:15" ht="25.5" x14ac:dyDescent="0.2">
      <c r="A34" s="96"/>
      <c r="B34" s="48" t="s">
        <v>194</v>
      </c>
      <c r="C34" s="48">
        <v>7</v>
      </c>
      <c r="D34" s="97">
        <v>4296</v>
      </c>
      <c r="E34" s="49" t="s">
        <v>23</v>
      </c>
      <c r="F34" s="56" t="s">
        <v>35</v>
      </c>
    </row>
    <row r="35" spans="1:15" ht="25.5" x14ac:dyDescent="0.2">
      <c r="A35" s="96"/>
      <c r="B35" s="48" t="s">
        <v>194</v>
      </c>
      <c r="C35" s="48">
        <v>7</v>
      </c>
      <c r="D35" s="97">
        <v>4346</v>
      </c>
      <c r="E35" s="49" t="s">
        <v>23</v>
      </c>
      <c r="F35" s="56" t="s">
        <v>35</v>
      </c>
      <c r="N35" s="18"/>
      <c r="O35" s="18"/>
    </row>
    <row r="36" spans="1:15" ht="25.5" x14ac:dyDescent="0.2">
      <c r="A36" s="96"/>
      <c r="B36" s="48" t="s">
        <v>194</v>
      </c>
      <c r="C36" s="48">
        <v>7</v>
      </c>
      <c r="D36" s="97">
        <v>3571</v>
      </c>
      <c r="E36" s="49" t="s">
        <v>23</v>
      </c>
      <c r="F36" s="56" t="s">
        <v>35</v>
      </c>
      <c r="N36" s="18"/>
      <c r="O36" s="18"/>
    </row>
    <row r="37" spans="1:15" ht="25.5" x14ac:dyDescent="0.2">
      <c r="A37" s="96"/>
      <c r="B37" s="48" t="s">
        <v>194</v>
      </c>
      <c r="C37" s="48">
        <v>7</v>
      </c>
      <c r="D37" s="97">
        <v>3812</v>
      </c>
      <c r="E37" s="49" t="s">
        <v>23</v>
      </c>
      <c r="F37" s="56" t="s">
        <v>35</v>
      </c>
      <c r="N37" s="18"/>
      <c r="O37" s="18"/>
    </row>
    <row r="38" spans="1:15" ht="25.5" x14ac:dyDescent="0.2">
      <c r="A38" s="96"/>
      <c r="B38" s="48" t="s">
        <v>194</v>
      </c>
      <c r="C38" s="48">
        <v>7</v>
      </c>
      <c r="D38" s="97">
        <v>4025</v>
      </c>
      <c r="E38" s="49" t="s">
        <v>23</v>
      </c>
      <c r="F38" s="56" t="s">
        <v>35</v>
      </c>
      <c r="N38" s="18"/>
      <c r="O38" s="18"/>
    </row>
    <row r="39" spans="1:15" ht="25.5" x14ac:dyDescent="0.2">
      <c r="A39" s="96"/>
      <c r="B39" s="48" t="s">
        <v>194</v>
      </c>
      <c r="C39" s="48">
        <v>7</v>
      </c>
      <c r="D39" s="97">
        <v>5467</v>
      </c>
      <c r="E39" s="49" t="s">
        <v>23</v>
      </c>
      <c r="F39" s="56" t="s">
        <v>35</v>
      </c>
    </row>
    <row r="40" spans="1:15" ht="25.5" x14ac:dyDescent="0.2">
      <c r="A40" s="96"/>
      <c r="B40" s="48" t="s">
        <v>194</v>
      </c>
      <c r="C40" s="48">
        <v>7</v>
      </c>
      <c r="D40" s="97">
        <v>3422</v>
      </c>
      <c r="E40" s="49" t="s">
        <v>23</v>
      </c>
      <c r="F40" s="56" t="s">
        <v>35</v>
      </c>
    </row>
    <row r="41" spans="1:15" ht="25.5" x14ac:dyDescent="0.2">
      <c r="A41" s="96"/>
      <c r="B41" s="48" t="s">
        <v>194</v>
      </c>
      <c r="C41" s="48">
        <v>7</v>
      </c>
      <c r="D41" s="97">
        <v>3440</v>
      </c>
      <c r="E41" s="49" t="s">
        <v>23</v>
      </c>
      <c r="F41" s="56" t="s">
        <v>35</v>
      </c>
    </row>
    <row r="42" spans="1:15" ht="25.5" x14ac:dyDescent="0.2">
      <c r="A42" s="96"/>
      <c r="B42" s="48" t="s">
        <v>194</v>
      </c>
      <c r="C42" s="48">
        <v>7</v>
      </c>
      <c r="D42" s="97">
        <v>4062</v>
      </c>
      <c r="E42" s="49" t="s">
        <v>23</v>
      </c>
      <c r="F42" s="56" t="s">
        <v>35</v>
      </c>
    </row>
    <row r="43" spans="1:15" ht="25.5" x14ac:dyDescent="0.2">
      <c r="A43" s="96"/>
      <c r="B43" s="48" t="s">
        <v>194</v>
      </c>
      <c r="C43" s="48">
        <v>7</v>
      </c>
      <c r="D43" s="97">
        <v>3253</v>
      </c>
      <c r="E43" s="49" t="s">
        <v>23</v>
      </c>
      <c r="F43" s="56" t="s">
        <v>35</v>
      </c>
    </row>
    <row r="44" spans="1:15" ht="25.5" x14ac:dyDescent="0.2">
      <c r="A44" s="96"/>
      <c r="B44" s="48" t="s">
        <v>194</v>
      </c>
      <c r="C44" s="48">
        <v>7</v>
      </c>
      <c r="D44" s="97">
        <v>4074</v>
      </c>
      <c r="E44" s="49" t="s">
        <v>23</v>
      </c>
      <c r="F44" s="56" t="s">
        <v>35</v>
      </c>
    </row>
    <row r="45" spans="1:15" ht="25.5" x14ac:dyDescent="0.2">
      <c r="A45" s="96"/>
      <c r="B45" s="48" t="s">
        <v>194</v>
      </c>
      <c r="C45" s="48">
        <v>7</v>
      </c>
      <c r="D45" s="97">
        <v>3333</v>
      </c>
      <c r="E45" s="49" t="s">
        <v>23</v>
      </c>
      <c r="F45" s="56" t="s">
        <v>35</v>
      </c>
    </row>
    <row r="46" spans="1:15" ht="25.5" x14ac:dyDescent="0.2">
      <c r="A46" s="96"/>
      <c r="B46" s="48" t="s">
        <v>194</v>
      </c>
      <c r="C46" s="48">
        <v>7</v>
      </c>
      <c r="D46" s="97">
        <v>50</v>
      </c>
      <c r="E46" s="49" t="s">
        <v>23</v>
      </c>
      <c r="F46" s="56" t="s">
        <v>75</v>
      </c>
    </row>
    <row r="47" spans="1:15" ht="25.5" x14ac:dyDescent="0.2">
      <c r="A47" s="96"/>
      <c r="B47" s="48" t="s">
        <v>194</v>
      </c>
      <c r="C47" s="48">
        <v>7</v>
      </c>
      <c r="D47" s="97">
        <v>3699</v>
      </c>
      <c r="E47" s="49" t="s">
        <v>23</v>
      </c>
      <c r="F47" s="56" t="s">
        <v>35</v>
      </c>
    </row>
    <row r="48" spans="1:15" ht="25.5" x14ac:dyDescent="0.2">
      <c r="A48" s="96"/>
      <c r="B48" s="48" t="s">
        <v>194</v>
      </c>
      <c r="C48" s="48">
        <v>7</v>
      </c>
      <c r="D48" s="97">
        <v>937</v>
      </c>
      <c r="E48" s="49" t="s">
        <v>23</v>
      </c>
      <c r="F48" s="56" t="s">
        <v>76</v>
      </c>
    </row>
    <row r="49" spans="1:6" ht="25.5" x14ac:dyDescent="0.2">
      <c r="A49" s="96"/>
      <c r="B49" s="48" t="s">
        <v>194</v>
      </c>
      <c r="C49" s="48">
        <v>7</v>
      </c>
      <c r="D49" s="97">
        <v>50</v>
      </c>
      <c r="E49" s="49" t="s">
        <v>23</v>
      </c>
      <c r="F49" s="98" t="s">
        <v>77</v>
      </c>
    </row>
    <row r="50" spans="1:6" ht="25.5" x14ac:dyDescent="0.2">
      <c r="A50" s="96"/>
      <c r="B50" s="48" t="s">
        <v>194</v>
      </c>
      <c r="C50" s="48">
        <v>7</v>
      </c>
      <c r="D50" s="97">
        <v>50</v>
      </c>
      <c r="E50" s="49" t="s">
        <v>23</v>
      </c>
      <c r="F50" s="98" t="s">
        <v>77</v>
      </c>
    </row>
    <row r="51" spans="1:6" ht="25.5" x14ac:dyDescent="0.2">
      <c r="A51" s="96"/>
      <c r="B51" s="48" t="s">
        <v>194</v>
      </c>
      <c r="C51" s="48">
        <v>7</v>
      </c>
      <c r="D51" s="97">
        <v>4088</v>
      </c>
      <c r="E51" s="49" t="s">
        <v>23</v>
      </c>
      <c r="F51" s="98" t="s">
        <v>35</v>
      </c>
    </row>
    <row r="52" spans="1:6" ht="25.5" x14ac:dyDescent="0.2">
      <c r="A52" s="96"/>
      <c r="B52" s="48" t="s">
        <v>194</v>
      </c>
      <c r="C52" s="48">
        <v>7</v>
      </c>
      <c r="D52" s="97">
        <v>3857</v>
      </c>
      <c r="E52" s="49" t="s">
        <v>23</v>
      </c>
      <c r="F52" s="98" t="s">
        <v>35</v>
      </c>
    </row>
    <row r="53" spans="1:6" ht="25.5" x14ac:dyDescent="0.2">
      <c r="A53" s="96"/>
      <c r="B53" s="48" t="s">
        <v>194</v>
      </c>
      <c r="C53" s="48">
        <v>7</v>
      </c>
      <c r="D53" s="97">
        <v>3898</v>
      </c>
      <c r="E53" s="49" t="s">
        <v>23</v>
      </c>
      <c r="F53" s="98" t="s">
        <v>35</v>
      </c>
    </row>
    <row r="54" spans="1:6" ht="25.5" x14ac:dyDescent="0.2">
      <c r="A54" s="96"/>
      <c r="B54" s="48" t="s">
        <v>194</v>
      </c>
      <c r="C54" s="48">
        <v>7</v>
      </c>
      <c r="D54" s="97">
        <v>3795</v>
      </c>
      <c r="E54" s="49" t="s">
        <v>23</v>
      </c>
      <c r="F54" s="98" t="s">
        <v>35</v>
      </c>
    </row>
    <row r="55" spans="1:6" ht="25.5" x14ac:dyDescent="0.2">
      <c r="A55" s="96"/>
      <c r="B55" s="48" t="s">
        <v>194</v>
      </c>
      <c r="C55" s="48">
        <v>7</v>
      </c>
      <c r="D55" s="97">
        <v>4059</v>
      </c>
      <c r="E55" s="49" t="s">
        <v>23</v>
      </c>
      <c r="F55" s="98" t="s">
        <v>35</v>
      </c>
    </row>
    <row r="56" spans="1:6" ht="25.5" x14ac:dyDescent="0.2">
      <c r="A56" s="96"/>
      <c r="B56" s="48" t="s">
        <v>194</v>
      </c>
      <c r="C56" s="48">
        <v>7</v>
      </c>
      <c r="D56" s="97">
        <v>3260</v>
      </c>
      <c r="E56" s="49" t="s">
        <v>23</v>
      </c>
      <c r="F56" s="98" t="s">
        <v>35</v>
      </c>
    </row>
    <row r="57" spans="1:6" ht="25.5" x14ac:dyDescent="0.2">
      <c r="A57" s="96"/>
      <c r="B57" s="48" t="s">
        <v>194</v>
      </c>
      <c r="C57" s="48">
        <v>7</v>
      </c>
      <c r="D57" s="97">
        <v>4377</v>
      </c>
      <c r="E57" s="49" t="s">
        <v>23</v>
      </c>
      <c r="F57" s="98" t="s">
        <v>96</v>
      </c>
    </row>
    <row r="58" spans="1:6" ht="25.5" x14ac:dyDescent="0.2">
      <c r="A58" s="96"/>
      <c r="B58" s="48" t="s">
        <v>194</v>
      </c>
      <c r="C58" s="48">
        <v>7</v>
      </c>
      <c r="D58" s="97">
        <v>4450</v>
      </c>
      <c r="E58" s="49" t="s">
        <v>23</v>
      </c>
      <c r="F58" s="98" t="s">
        <v>35</v>
      </c>
    </row>
    <row r="59" spans="1:6" ht="25.5" x14ac:dyDescent="0.2">
      <c r="A59" s="96"/>
      <c r="B59" s="48" t="s">
        <v>194</v>
      </c>
      <c r="C59" s="48">
        <v>7</v>
      </c>
      <c r="D59" s="97">
        <v>824</v>
      </c>
      <c r="E59" s="49" t="s">
        <v>23</v>
      </c>
      <c r="F59" s="98" t="s">
        <v>35</v>
      </c>
    </row>
    <row r="60" spans="1:6" ht="25.5" x14ac:dyDescent="0.2">
      <c r="A60" s="96"/>
      <c r="B60" s="48" t="s">
        <v>194</v>
      </c>
      <c r="C60" s="48">
        <v>7</v>
      </c>
      <c r="D60" s="97">
        <v>2822</v>
      </c>
      <c r="E60" s="49"/>
      <c r="F60" s="98" t="s">
        <v>35</v>
      </c>
    </row>
    <row r="61" spans="1:6" ht="25.5" x14ac:dyDescent="0.2">
      <c r="A61" s="96"/>
      <c r="B61" s="48" t="s">
        <v>194</v>
      </c>
      <c r="C61" s="48">
        <v>7</v>
      </c>
      <c r="D61" s="97">
        <v>4016</v>
      </c>
      <c r="E61" s="49"/>
      <c r="F61" s="158" t="s">
        <v>35</v>
      </c>
    </row>
    <row r="62" spans="1:6" ht="12.75" x14ac:dyDescent="0.2">
      <c r="A62" s="96"/>
      <c r="B62" s="48" t="s">
        <v>194</v>
      </c>
      <c r="C62" s="48">
        <v>7</v>
      </c>
      <c r="D62" s="97">
        <v>100182</v>
      </c>
      <c r="E62" s="49"/>
      <c r="F62" s="98" t="s">
        <v>30</v>
      </c>
    </row>
    <row r="63" spans="1:6" ht="25.5" x14ac:dyDescent="0.2">
      <c r="A63" s="96"/>
      <c r="B63" s="48" t="s">
        <v>194</v>
      </c>
      <c r="C63" s="48">
        <v>7</v>
      </c>
      <c r="D63" s="97">
        <v>550190</v>
      </c>
      <c r="E63" s="49"/>
      <c r="F63" s="98" t="s">
        <v>31</v>
      </c>
    </row>
    <row r="64" spans="1:6" ht="12.75" x14ac:dyDescent="0.2">
      <c r="A64" s="96"/>
      <c r="B64" s="48" t="s">
        <v>194</v>
      </c>
      <c r="C64" s="48">
        <v>7</v>
      </c>
      <c r="D64" s="97"/>
      <c r="E64" s="132"/>
      <c r="F64" s="98"/>
    </row>
    <row r="65" spans="1:8" ht="12.75" x14ac:dyDescent="0.2">
      <c r="A65" s="96"/>
      <c r="B65" s="48" t="s">
        <v>194</v>
      </c>
      <c r="C65" s="48">
        <v>7</v>
      </c>
      <c r="D65" s="97"/>
      <c r="E65" s="132"/>
      <c r="F65" s="98"/>
    </row>
    <row r="66" spans="1:8" ht="12.75" x14ac:dyDescent="0.2">
      <c r="A66" s="96"/>
      <c r="B66" s="48" t="s">
        <v>194</v>
      </c>
      <c r="C66" s="48">
        <v>7</v>
      </c>
      <c r="D66" s="97"/>
      <c r="E66" s="132"/>
      <c r="F66" s="98"/>
    </row>
    <row r="67" spans="1:8" ht="12.75" x14ac:dyDescent="0.2">
      <c r="A67" s="96"/>
      <c r="B67" s="48" t="s">
        <v>194</v>
      </c>
      <c r="C67" s="48">
        <v>7</v>
      </c>
      <c r="D67" s="97"/>
      <c r="E67" s="132"/>
      <c r="F67" s="98"/>
    </row>
    <row r="68" spans="1:8" ht="12.75" x14ac:dyDescent="0.2">
      <c r="A68" s="96"/>
      <c r="B68" s="48" t="s">
        <v>194</v>
      </c>
      <c r="C68" s="48">
        <v>7</v>
      </c>
      <c r="D68" s="162"/>
      <c r="E68" s="132"/>
      <c r="F68" s="158"/>
    </row>
    <row r="69" spans="1:8" ht="12.75" x14ac:dyDescent="0.2">
      <c r="A69" s="52" t="s">
        <v>11</v>
      </c>
      <c r="B69" s="48" t="s">
        <v>194</v>
      </c>
      <c r="C69" s="48">
        <v>7</v>
      </c>
      <c r="D69" s="99">
        <f>SUM(D9:D68)</f>
        <v>1571425</v>
      </c>
      <c r="E69" s="49" t="s">
        <v>23</v>
      </c>
      <c r="F69" s="100" t="s">
        <v>23</v>
      </c>
    </row>
    <row r="70" spans="1:8" ht="12.75" x14ac:dyDescent="0.2">
      <c r="A70" s="101" t="s">
        <v>23</v>
      </c>
      <c r="B70" s="48" t="s">
        <v>194</v>
      </c>
      <c r="C70" s="48">
        <v>7</v>
      </c>
      <c r="D70" s="48" t="s">
        <v>23</v>
      </c>
      <c r="E70" s="49">
        <f>(D69)+D8</f>
        <v>13685215</v>
      </c>
      <c r="F70" s="100" t="s">
        <v>23</v>
      </c>
      <c r="G70" s="129"/>
      <c r="H70" s="130"/>
    </row>
    <row r="71" spans="1:8" ht="12.75" x14ac:dyDescent="0.2">
      <c r="A71" s="102" t="s">
        <v>43</v>
      </c>
      <c r="B71" s="48" t="s">
        <v>194</v>
      </c>
      <c r="C71" s="48"/>
      <c r="D71" s="103">
        <v>509185</v>
      </c>
      <c r="E71" s="49" t="s">
        <v>23</v>
      </c>
      <c r="F71" s="100" t="s">
        <v>23</v>
      </c>
    </row>
    <row r="72" spans="1:8" ht="28.5" customHeight="1" x14ac:dyDescent="0.2">
      <c r="A72" s="104" t="s">
        <v>44</v>
      </c>
      <c r="B72" s="48" t="s">
        <v>194</v>
      </c>
      <c r="C72" s="48">
        <v>7</v>
      </c>
      <c r="D72" s="105">
        <v>22801</v>
      </c>
      <c r="E72" s="49" t="s">
        <v>23</v>
      </c>
      <c r="F72" s="106" t="s">
        <v>67</v>
      </c>
    </row>
    <row r="73" spans="1:8" ht="25.5" x14ac:dyDescent="0.2">
      <c r="A73" s="101" t="s">
        <v>23</v>
      </c>
      <c r="B73" s="48" t="s">
        <v>194</v>
      </c>
      <c r="C73" s="48">
        <v>7</v>
      </c>
      <c r="D73" s="105">
        <v>5511</v>
      </c>
      <c r="E73" s="49" t="s">
        <v>23</v>
      </c>
      <c r="F73" s="106" t="s">
        <v>71</v>
      </c>
    </row>
    <row r="74" spans="1:8" ht="25.5" x14ac:dyDescent="0.2">
      <c r="A74" s="101" t="s">
        <v>23</v>
      </c>
      <c r="B74" s="48" t="s">
        <v>194</v>
      </c>
      <c r="C74" s="48">
        <v>7</v>
      </c>
      <c r="D74" s="105">
        <v>156</v>
      </c>
      <c r="E74" s="49" t="s">
        <v>23</v>
      </c>
      <c r="F74" s="54" t="s">
        <v>35</v>
      </c>
    </row>
    <row r="75" spans="1:8" ht="25.5" x14ac:dyDescent="0.2">
      <c r="A75" s="101" t="s">
        <v>23</v>
      </c>
      <c r="B75" s="48" t="s">
        <v>194</v>
      </c>
      <c r="C75" s="48">
        <v>7</v>
      </c>
      <c r="D75" s="105">
        <v>166</v>
      </c>
      <c r="E75" s="49" t="s">
        <v>23</v>
      </c>
      <c r="F75" s="54" t="s">
        <v>35</v>
      </c>
    </row>
    <row r="76" spans="1:8" ht="25.5" x14ac:dyDescent="0.2">
      <c r="A76" s="101"/>
      <c r="B76" s="48" t="s">
        <v>194</v>
      </c>
      <c r="C76" s="48">
        <v>7</v>
      </c>
      <c r="D76" s="105">
        <v>137</v>
      </c>
      <c r="E76" s="49"/>
      <c r="F76" s="54" t="s">
        <v>35</v>
      </c>
    </row>
    <row r="77" spans="1:8" ht="25.5" x14ac:dyDescent="0.2">
      <c r="A77" s="101" t="s">
        <v>23</v>
      </c>
      <c r="B77" s="48" t="s">
        <v>194</v>
      </c>
      <c r="C77" s="48">
        <v>7</v>
      </c>
      <c r="D77" s="105">
        <v>174</v>
      </c>
      <c r="E77" s="49" t="s">
        <v>23</v>
      </c>
      <c r="F77" s="54" t="s">
        <v>35</v>
      </c>
    </row>
    <row r="78" spans="1:8" ht="25.5" x14ac:dyDescent="0.2">
      <c r="A78" s="101" t="s">
        <v>23</v>
      </c>
      <c r="B78" s="48" t="s">
        <v>194</v>
      </c>
      <c r="C78" s="48">
        <v>7</v>
      </c>
      <c r="D78" s="105">
        <v>176</v>
      </c>
      <c r="E78" s="49" t="s">
        <v>23</v>
      </c>
      <c r="F78" s="54" t="s">
        <v>35</v>
      </c>
    </row>
    <row r="79" spans="1:8" ht="25.5" x14ac:dyDescent="0.2">
      <c r="A79" s="101"/>
      <c r="B79" s="48" t="s">
        <v>194</v>
      </c>
      <c r="C79" s="48">
        <v>7</v>
      </c>
      <c r="D79" s="105">
        <v>92</v>
      </c>
      <c r="E79" s="49"/>
      <c r="F79" s="54" t="s">
        <v>35</v>
      </c>
    </row>
    <row r="80" spans="1:8" ht="25.5" x14ac:dyDescent="0.2">
      <c r="A80" s="101"/>
      <c r="B80" s="48" t="s">
        <v>194</v>
      </c>
      <c r="C80" s="48">
        <v>7</v>
      </c>
      <c r="D80" s="105">
        <v>139</v>
      </c>
      <c r="E80" s="49"/>
      <c r="F80" s="54" t="s">
        <v>35</v>
      </c>
    </row>
    <row r="81" spans="1:6" ht="25.5" x14ac:dyDescent="0.2">
      <c r="A81" s="101"/>
      <c r="B81" s="48" t="s">
        <v>194</v>
      </c>
      <c r="C81" s="48">
        <v>7</v>
      </c>
      <c r="D81" s="105">
        <v>172</v>
      </c>
      <c r="E81" s="49"/>
      <c r="F81" s="54" t="s">
        <v>35</v>
      </c>
    </row>
    <row r="82" spans="1:6" ht="25.5" x14ac:dyDescent="0.2">
      <c r="A82" s="101"/>
      <c r="B82" s="48" t="s">
        <v>194</v>
      </c>
      <c r="C82" s="48">
        <v>7</v>
      </c>
      <c r="D82" s="105">
        <v>183</v>
      </c>
      <c r="E82" s="49"/>
      <c r="F82" s="54" t="s">
        <v>35</v>
      </c>
    </row>
    <row r="83" spans="1:6" ht="25.5" x14ac:dyDescent="0.2">
      <c r="A83" s="101"/>
      <c r="B83" s="48" t="s">
        <v>194</v>
      </c>
      <c r="C83" s="48">
        <v>7</v>
      </c>
      <c r="D83" s="105">
        <v>157</v>
      </c>
      <c r="E83" s="49"/>
      <c r="F83" s="54" t="s">
        <v>35</v>
      </c>
    </row>
    <row r="84" spans="1:6" ht="25.5" x14ac:dyDescent="0.2">
      <c r="A84" s="101"/>
      <c r="B84" s="48" t="s">
        <v>194</v>
      </c>
      <c r="C84" s="48">
        <v>7</v>
      </c>
      <c r="D84" s="105">
        <v>92</v>
      </c>
      <c r="E84" s="49"/>
      <c r="F84" s="54" t="s">
        <v>35</v>
      </c>
    </row>
    <row r="85" spans="1:6" ht="25.5" x14ac:dyDescent="0.2">
      <c r="A85" s="101"/>
      <c r="B85" s="48" t="s">
        <v>194</v>
      </c>
      <c r="C85" s="48">
        <v>7</v>
      </c>
      <c r="D85" s="105">
        <v>147</v>
      </c>
      <c r="E85" s="49"/>
      <c r="F85" s="54" t="s">
        <v>35</v>
      </c>
    </row>
    <row r="86" spans="1:6" ht="25.5" x14ac:dyDescent="0.2">
      <c r="A86" s="101"/>
      <c r="B86" s="48" t="s">
        <v>194</v>
      </c>
      <c r="C86" s="48">
        <v>7</v>
      </c>
      <c r="D86" s="105">
        <v>99</v>
      </c>
      <c r="E86" s="49"/>
      <c r="F86" s="54" t="s">
        <v>35</v>
      </c>
    </row>
    <row r="87" spans="1:6" ht="25.5" x14ac:dyDescent="0.2">
      <c r="A87" s="101"/>
      <c r="B87" s="48" t="s">
        <v>194</v>
      </c>
      <c r="C87" s="48">
        <v>7</v>
      </c>
      <c r="D87" s="105">
        <v>202</v>
      </c>
      <c r="E87" s="49"/>
      <c r="F87" s="54" t="s">
        <v>35</v>
      </c>
    </row>
    <row r="88" spans="1:6" ht="25.5" x14ac:dyDescent="0.2">
      <c r="A88" s="101"/>
      <c r="B88" s="48" t="s">
        <v>194</v>
      </c>
      <c r="C88" s="48">
        <v>7</v>
      </c>
      <c r="D88" s="105">
        <v>101</v>
      </c>
      <c r="E88" s="49"/>
      <c r="F88" s="54" t="s">
        <v>35</v>
      </c>
    </row>
    <row r="89" spans="1:6" ht="25.5" x14ac:dyDescent="0.2">
      <c r="A89" s="101"/>
      <c r="B89" s="48" t="s">
        <v>194</v>
      </c>
      <c r="C89" s="48">
        <v>7</v>
      </c>
      <c r="D89" s="105">
        <v>71</v>
      </c>
      <c r="E89" s="49"/>
      <c r="F89" s="54" t="s">
        <v>35</v>
      </c>
    </row>
    <row r="90" spans="1:6" ht="25.5" x14ac:dyDescent="0.2">
      <c r="A90" s="101"/>
      <c r="B90" s="48" t="s">
        <v>194</v>
      </c>
      <c r="C90" s="48">
        <v>7</v>
      </c>
      <c r="D90" s="105">
        <v>175</v>
      </c>
      <c r="E90" s="49"/>
      <c r="F90" s="54" t="s">
        <v>35</v>
      </c>
    </row>
    <row r="91" spans="1:6" ht="25.5" x14ac:dyDescent="0.2">
      <c r="A91" s="101"/>
      <c r="B91" s="48" t="s">
        <v>194</v>
      </c>
      <c r="C91" s="48">
        <v>7</v>
      </c>
      <c r="D91" s="105">
        <v>167</v>
      </c>
      <c r="E91" s="49"/>
      <c r="F91" s="54" t="s">
        <v>35</v>
      </c>
    </row>
    <row r="92" spans="1:6" ht="25.5" x14ac:dyDescent="0.2">
      <c r="A92" s="101" t="s">
        <v>23</v>
      </c>
      <c r="B92" s="48" t="s">
        <v>194</v>
      </c>
      <c r="C92" s="48">
        <v>7</v>
      </c>
      <c r="D92" s="105">
        <v>181</v>
      </c>
      <c r="E92" s="49" t="s">
        <v>23</v>
      </c>
      <c r="F92" s="54" t="s">
        <v>35</v>
      </c>
    </row>
    <row r="93" spans="1:6" ht="25.5" x14ac:dyDescent="0.2">
      <c r="A93" s="101" t="s">
        <v>23</v>
      </c>
      <c r="B93" s="48" t="s">
        <v>194</v>
      </c>
      <c r="C93" s="48">
        <v>7</v>
      </c>
      <c r="D93" s="105">
        <v>167</v>
      </c>
      <c r="E93" s="49" t="s">
        <v>23</v>
      </c>
      <c r="F93" s="54" t="s">
        <v>35</v>
      </c>
    </row>
    <row r="94" spans="1:6" ht="25.5" x14ac:dyDescent="0.2">
      <c r="A94" s="101"/>
      <c r="B94" s="48" t="s">
        <v>194</v>
      </c>
      <c r="C94" s="48">
        <v>7</v>
      </c>
      <c r="D94" s="105">
        <v>143</v>
      </c>
      <c r="E94" s="49"/>
      <c r="F94" s="54" t="s">
        <v>35</v>
      </c>
    </row>
    <row r="95" spans="1:6" ht="25.5" x14ac:dyDescent="0.2">
      <c r="A95" s="101"/>
      <c r="B95" s="48" t="s">
        <v>194</v>
      </c>
      <c r="C95" s="48">
        <v>7</v>
      </c>
      <c r="D95" s="105">
        <v>193</v>
      </c>
      <c r="E95" s="49"/>
      <c r="F95" s="54" t="s">
        <v>35</v>
      </c>
    </row>
    <row r="96" spans="1:6" ht="25.5" x14ac:dyDescent="0.2">
      <c r="A96" s="101"/>
      <c r="B96" s="48" t="s">
        <v>194</v>
      </c>
      <c r="C96" s="48">
        <v>7</v>
      </c>
      <c r="D96" s="105">
        <v>182</v>
      </c>
      <c r="E96" s="49"/>
      <c r="F96" s="54" t="s">
        <v>35</v>
      </c>
    </row>
    <row r="97" spans="1:20" ht="25.5" x14ac:dyDescent="0.2">
      <c r="A97" s="101"/>
      <c r="B97" s="48" t="s">
        <v>194</v>
      </c>
      <c r="C97" s="48">
        <v>7</v>
      </c>
      <c r="D97" s="105">
        <v>111</v>
      </c>
      <c r="E97" s="49" t="s">
        <v>23</v>
      </c>
      <c r="F97" s="54" t="s">
        <v>35</v>
      </c>
    </row>
    <row r="98" spans="1:20" ht="25.5" x14ac:dyDescent="0.2">
      <c r="A98" s="101"/>
      <c r="B98" s="48" t="s">
        <v>194</v>
      </c>
      <c r="C98" s="48">
        <v>7</v>
      </c>
      <c r="D98" s="105">
        <v>125</v>
      </c>
      <c r="E98" s="49"/>
      <c r="F98" s="54" t="s">
        <v>35</v>
      </c>
    </row>
    <row r="99" spans="1:20" ht="25.5" x14ac:dyDescent="0.2">
      <c r="A99" s="101"/>
      <c r="B99" s="48" t="s">
        <v>194</v>
      </c>
      <c r="C99" s="48">
        <v>7</v>
      </c>
      <c r="D99" s="105">
        <v>109</v>
      </c>
      <c r="E99" s="49" t="s">
        <v>23</v>
      </c>
      <c r="F99" s="54" t="s">
        <v>35</v>
      </c>
    </row>
    <row r="100" spans="1:20" ht="25.5" x14ac:dyDescent="0.2">
      <c r="A100" s="101"/>
      <c r="B100" s="48" t="s">
        <v>194</v>
      </c>
      <c r="C100" s="48">
        <v>7</v>
      </c>
      <c r="D100" s="105">
        <v>193</v>
      </c>
      <c r="E100" s="49"/>
      <c r="F100" s="54" t="s">
        <v>35</v>
      </c>
    </row>
    <row r="101" spans="1:20" ht="25.5" x14ac:dyDescent="0.2">
      <c r="A101" s="101"/>
      <c r="B101" s="48" t="s">
        <v>194</v>
      </c>
      <c r="C101" s="48">
        <v>7</v>
      </c>
      <c r="D101" s="105">
        <v>173</v>
      </c>
      <c r="E101" s="49"/>
      <c r="F101" s="54" t="s">
        <v>35</v>
      </c>
    </row>
    <row r="102" spans="1:20" ht="25.5" x14ac:dyDescent="0.2">
      <c r="A102" s="101"/>
      <c r="B102" s="48" t="s">
        <v>194</v>
      </c>
      <c r="C102" s="48">
        <v>7</v>
      </c>
      <c r="D102" s="105">
        <v>99</v>
      </c>
      <c r="E102" s="49"/>
      <c r="F102" s="54" t="s">
        <v>35</v>
      </c>
    </row>
    <row r="103" spans="1:20" ht="25.5" x14ac:dyDescent="0.2">
      <c r="A103" s="101"/>
      <c r="B103" s="48" t="s">
        <v>194</v>
      </c>
      <c r="C103" s="48">
        <v>7</v>
      </c>
      <c r="D103" s="105">
        <v>176</v>
      </c>
      <c r="E103" s="49"/>
      <c r="F103" s="54" t="s">
        <v>35</v>
      </c>
    </row>
    <row r="104" spans="1:20" ht="25.5" x14ac:dyDescent="0.2">
      <c r="A104" s="101"/>
      <c r="B104" s="48" t="s">
        <v>194</v>
      </c>
      <c r="C104" s="48">
        <v>7</v>
      </c>
      <c r="D104" s="105">
        <v>163</v>
      </c>
      <c r="E104" s="49"/>
      <c r="F104" s="54" t="s">
        <v>35</v>
      </c>
    </row>
    <row r="105" spans="1:20" ht="25.5" x14ac:dyDescent="0.2">
      <c r="A105" s="101"/>
      <c r="B105" s="48" t="s">
        <v>194</v>
      </c>
      <c r="C105" s="48">
        <v>7</v>
      </c>
      <c r="D105" s="105">
        <v>193</v>
      </c>
      <c r="E105" s="49"/>
      <c r="F105" s="54" t="s">
        <v>35</v>
      </c>
    </row>
    <row r="106" spans="1:20" ht="25.5" x14ac:dyDescent="0.2">
      <c r="A106" s="101"/>
      <c r="B106" s="48" t="s">
        <v>194</v>
      </c>
      <c r="C106" s="48">
        <v>7</v>
      </c>
      <c r="D106" s="105">
        <v>129</v>
      </c>
      <c r="E106" s="49"/>
      <c r="F106" s="54" t="s">
        <v>35</v>
      </c>
    </row>
    <row r="107" spans="1:20" ht="25.5" x14ac:dyDescent="0.2">
      <c r="A107" s="101" t="s">
        <v>23</v>
      </c>
      <c r="B107" s="48" t="s">
        <v>194</v>
      </c>
      <c r="C107" s="48">
        <v>7</v>
      </c>
      <c r="D107" s="105">
        <v>120</v>
      </c>
      <c r="E107" s="49" t="s">
        <v>23</v>
      </c>
      <c r="F107" s="54" t="s">
        <v>35</v>
      </c>
      <c r="N107" s="18"/>
      <c r="O107" s="18"/>
      <c r="P107" s="18"/>
      <c r="Q107" s="18"/>
      <c r="R107" s="18"/>
      <c r="S107" s="18"/>
      <c r="T107" s="18"/>
    </row>
    <row r="108" spans="1:20" ht="25.5" x14ac:dyDescent="0.2">
      <c r="A108" s="101" t="s">
        <v>23</v>
      </c>
      <c r="B108" s="48" t="s">
        <v>194</v>
      </c>
      <c r="C108" s="48">
        <v>7</v>
      </c>
      <c r="D108" s="105">
        <v>17</v>
      </c>
      <c r="E108" s="49" t="s">
        <v>23</v>
      </c>
      <c r="F108" s="54" t="s">
        <v>59</v>
      </c>
      <c r="N108" s="18"/>
      <c r="O108" s="18"/>
      <c r="P108" s="18"/>
      <c r="Q108" s="18"/>
      <c r="R108" s="18"/>
      <c r="S108" s="18"/>
      <c r="T108" s="18"/>
    </row>
    <row r="109" spans="1:20" ht="25.5" x14ac:dyDescent="0.2">
      <c r="A109" s="101"/>
      <c r="B109" s="48" t="s">
        <v>194</v>
      </c>
      <c r="C109" s="48">
        <v>7</v>
      </c>
      <c r="D109" s="105">
        <v>202</v>
      </c>
      <c r="E109" s="49"/>
      <c r="F109" s="54" t="s">
        <v>59</v>
      </c>
      <c r="N109" s="18"/>
      <c r="O109" s="18"/>
      <c r="P109" s="18"/>
      <c r="Q109" s="18"/>
      <c r="R109" s="18"/>
      <c r="S109" s="18"/>
      <c r="T109" s="18"/>
    </row>
    <row r="110" spans="1:20" ht="25.5" x14ac:dyDescent="0.2">
      <c r="A110" s="101"/>
      <c r="B110" s="48" t="s">
        <v>194</v>
      </c>
      <c r="C110" s="48">
        <v>7</v>
      </c>
      <c r="D110" s="105">
        <v>202</v>
      </c>
      <c r="E110" s="49"/>
      <c r="F110" s="54" t="s">
        <v>31</v>
      </c>
      <c r="N110" s="18"/>
      <c r="O110" s="18"/>
      <c r="P110" s="18"/>
      <c r="Q110" s="18"/>
      <c r="R110" s="18"/>
      <c r="S110" s="18"/>
      <c r="T110" s="18"/>
    </row>
    <row r="111" spans="1:20" ht="25.5" x14ac:dyDescent="0.2">
      <c r="A111" s="101"/>
      <c r="B111" s="48" t="s">
        <v>194</v>
      </c>
      <c r="C111" s="48">
        <v>7</v>
      </c>
      <c r="D111" s="105">
        <v>3954</v>
      </c>
      <c r="E111" s="49"/>
      <c r="F111" s="54" t="s">
        <v>35</v>
      </c>
      <c r="N111" s="18"/>
      <c r="O111" s="18"/>
      <c r="P111" s="18"/>
      <c r="Q111" s="18"/>
      <c r="R111" s="18"/>
      <c r="S111" s="18"/>
      <c r="T111" s="18"/>
    </row>
    <row r="112" spans="1:20" ht="12.75" x14ac:dyDescent="0.2">
      <c r="A112" s="101"/>
      <c r="B112" s="48" t="s">
        <v>194</v>
      </c>
      <c r="C112" s="48">
        <v>7</v>
      </c>
      <c r="D112" s="105">
        <v>20373</v>
      </c>
      <c r="E112" s="49"/>
      <c r="F112" s="54"/>
      <c r="N112" s="18"/>
      <c r="O112" s="18"/>
      <c r="P112" s="18"/>
      <c r="Q112" s="18"/>
      <c r="R112" s="18"/>
      <c r="S112" s="18"/>
      <c r="T112" s="18"/>
    </row>
    <row r="113" spans="1:14" ht="12.75" x14ac:dyDescent="0.2">
      <c r="A113" s="104" t="s">
        <v>45</v>
      </c>
      <c r="B113" s="48" t="s">
        <v>194</v>
      </c>
      <c r="C113" s="48" t="s">
        <v>23</v>
      </c>
      <c r="D113" s="107">
        <f>SUM(D72:D112)</f>
        <v>58123</v>
      </c>
      <c r="E113" s="49" t="s">
        <v>23</v>
      </c>
      <c r="F113" s="100" t="s">
        <v>23</v>
      </c>
      <c r="N113" s="18"/>
    </row>
    <row r="114" spans="1:14" ht="12.75" x14ac:dyDescent="0.2">
      <c r="A114" s="101" t="s">
        <v>23</v>
      </c>
      <c r="B114" s="48" t="s">
        <v>194</v>
      </c>
      <c r="C114" s="48" t="s">
        <v>23</v>
      </c>
      <c r="D114" s="48" t="s">
        <v>23</v>
      </c>
      <c r="E114" s="49">
        <f>SUM(D71+D113)</f>
        <v>567308</v>
      </c>
      <c r="F114" s="108" t="s">
        <v>23</v>
      </c>
      <c r="G114" s="18"/>
      <c r="H114" s="18"/>
      <c r="I114" s="18"/>
      <c r="J114" s="18"/>
      <c r="K114" s="18"/>
      <c r="L114" s="18"/>
      <c r="M114" s="18"/>
      <c r="N114" s="18"/>
    </row>
    <row r="115" spans="1:14" ht="12.75" x14ac:dyDescent="0.2">
      <c r="A115" s="109" t="s">
        <v>24</v>
      </c>
      <c r="B115" s="48" t="s">
        <v>194</v>
      </c>
      <c r="C115" s="110" t="s">
        <v>23</v>
      </c>
      <c r="D115" s="99">
        <v>1933723</v>
      </c>
      <c r="E115" s="49" t="s">
        <v>23</v>
      </c>
      <c r="F115" s="108" t="s">
        <v>23</v>
      </c>
    </row>
    <row r="116" spans="1:14" ht="25.5" x14ac:dyDescent="0.2">
      <c r="A116" s="111" t="s">
        <v>25</v>
      </c>
      <c r="B116" s="48" t="s">
        <v>194</v>
      </c>
      <c r="C116" s="48">
        <v>7</v>
      </c>
      <c r="D116" s="97">
        <v>90082</v>
      </c>
      <c r="E116" s="49" t="s">
        <v>23</v>
      </c>
      <c r="F116" s="112" t="s">
        <v>67</v>
      </c>
    </row>
    <row r="117" spans="1:14" ht="25.5" x14ac:dyDescent="0.2">
      <c r="A117" s="113"/>
      <c r="B117" s="48" t="s">
        <v>194</v>
      </c>
      <c r="C117" s="48">
        <v>7</v>
      </c>
      <c r="D117" s="97">
        <v>23515</v>
      </c>
      <c r="E117" s="49"/>
      <c r="F117" s="112" t="s">
        <v>71</v>
      </c>
    </row>
    <row r="118" spans="1:14" ht="25.5" x14ac:dyDescent="0.2">
      <c r="A118" s="111" t="s">
        <v>23</v>
      </c>
      <c r="B118" s="48" t="s">
        <v>194</v>
      </c>
      <c r="C118" s="48">
        <v>7</v>
      </c>
      <c r="D118" s="97">
        <v>931</v>
      </c>
      <c r="E118" s="49" t="s">
        <v>23</v>
      </c>
      <c r="F118" s="112" t="s">
        <v>35</v>
      </c>
    </row>
    <row r="119" spans="1:14" ht="25.5" x14ac:dyDescent="0.2">
      <c r="A119" s="111" t="s">
        <v>23</v>
      </c>
      <c r="B119" s="48" t="s">
        <v>194</v>
      </c>
      <c r="C119" s="48">
        <v>7</v>
      </c>
      <c r="D119" s="97">
        <v>449</v>
      </c>
      <c r="E119" s="49" t="s">
        <v>23</v>
      </c>
      <c r="F119" s="112" t="s">
        <v>35</v>
      </c>
    </row>
    <row r="120" spans="1:14" ht="25.5" x14ac:dyDescent="0.2">
      <c r="A120" s="111"/>
      <c r="B120" s="48" t="s">
        <v>194</v>
      </c>
      <c r="C120" s="48">
        <v>7</v>
      </c>
      <c r="D120" s="97">
        <v>601</v>
      </c>
      <c r="E120" s="49" t="s">
        <v>23</v>
      </c>
      <c r="F120" s="112" t="s">
        <v>46</v>
      </c>
    </row>
    <row r="121" spans="1:14" ht="25.5" x14ac:dyDescent="0.2">
      <c r="A121" s="111"/>
      <c r="B121" s="48" t="s">
        <v>194</v>
      </c>
      <c r="C121" s="48">
        <v>7</v>
      </c>
      <c r="D121" s="97">
        <v>349</v>
      </c>
      <c r="E121" s="49" t="s">
        <v>23</v>
      </c>
      <c r="F121" s="112" t="s">
        <v>46</v>
      </c>
    </row>
    <row r="122" spans="1:14" ht="25.5" x14ac:dyDescent="0.2">
      <c r="A122" s="111"/>
      <c r="B122" s="48" t="s">
        <v>194</v>
      </c>
      <c r="C122" s="48">
        <v>7</v>
      </c>
      <c r="D122" s="97">
        <v>694</v>
      </c>
      <c r="E122" s="49" t="s">
        <v>23</v>
      </c>
      <c r="F122" s="112" t="s">
        <v>35</v>
      </c>
    </row>
    <row r="123" spans="1:14" ht="25.5" x14ac:dyDescent="0.2">
      <c r="A123" s="111" t="s">
        <v>23</v>
      </c>
      <c r="B123" s="48" t="s">
        <v>194</v>
      </c>
      <c r="C123" s="48">
        <v>7</v>
      </c>
      <c r="D123" s="97">
        <v>279</v>
      </c>
      <c r="E123" s="49" t="s">
        <v>23</v>
      </c>
      <c r="F123" s="112" t="s">
        <v>46</v>
      </c>
    </row>
    <row r="124" spans="1:14" ht="25.5" x14ac:dyDescent="0.2">
      <c r="A124" s="111" t="s">
        <v>23</v>
      </c>
      <c r="B124" s="48" t="s">
        <v>194</v>
      </c>
      <c r="C124" s="48">
        <v>7</v>
      </c>
      <c r="D124" s="97">
        <v>546</v>
      </c>
      <c r="E124" s="49" t="s">
        <v>23</v>
      </c>
      <c r="F124" s="112" t="s">
        <v>46</v>
      </c>
    </row>
    <row r="125" spans="1:14" ht="25.5" x14ac:dyDescent="0.2">
      <c r="A125" s="111" t="s">
        <v>23</v>
      </c>
      <c r="B125" s="48" t="s">
        <v>194</v>
      </c>
      <c r="C125" s="48">
        <v>7</v>
      </c>
      <c r="D125" s="97">
        <v>729</v>
      </c>
      <c r="E125" s="49" t="s">
        <v>23</v>
      </c>
      <c r="F125" s="112" t="s">
        <v>35</v>
      </c>
    </row>
    <row r="126" spans="1:14" ht="25.5" x14ac:dyDescent="0.2">
      <c r="A126" s="114" t="s">
        <v>23</v>
      </c>
      <c r="B126" s="48" t="s">
        <v>194</v>
      </c>
      <c r="C126" s="48">
        <v>7</v>
      </c>
      <c r="D126" s="115">
        <v>544</v>
      </c>
      <c r="E126" s="116" t="s">
        <v>23</v>
      </c>
      <c r="F126" s="117" t="s">
        <v>35</v>
      </c>
    </row>
    <row r="127" spans="1:14" ht="25.5" x14ac:dyDescent="0.2">
      <c r="A127" s="114"/>
      <c r="B127" s="48" t="s">
        <v>194</v>
      </c>
      <c r="C127" s="48">
        <v>7</v>
      </c>
      <c r="D127" s="115">
        <v>767</v>
      </c>
      <c r="E127" s="116" t="s">
        <v>23</v>
      </c>
      <c r="F127" s="117" t="s">
        <v>46</v>
      </c>
    </row>
    <row r="128" spans="1:14" ht="25.5" x14ac:dyDescent="0.2">
      <c r="A128" s="114"/>
      <c r="B128" s="48" t="s">
        <v>194</v>
      </c>
      <c r="C128" s="48">
        <v>7</v>
      </c>
      <c r="D128" s="115">
        <v>757</v>
      </c>
      <c r="E128" s="116" t="s">
        <v>23</v>
      </c>
      <c r="F128" s="117" t="s">
        <v>35</v>
      </c>
    </row>
    <row r="129" spans="1:6" ht="25.5" x14ac:dyDescent="0.2">
      <c r="A129" s="111" t="s">
        <v>23</v>
      </c>
      <c r="B129" s="48" t="s">
        <v>194</v>
      </c>
      <c r="C129" s="48">
        <v>7</v>
      </c>
      <c r="D129" s="118">
        <v>570</v>
      </c>
      <c r="E129" s="49" t="s">
        <v>23</v>
      </c>
      <c r="F129" s="56" t="s">
        <v>35</v>
      </c>
    </row>
    <row r="130" spans="1:6" ht="25.5" x14ac:dyDescent="0.2">
      <c r="A130" s="111"/>
      <c r="B130" s="48" t="s">
        <v>194</v>
      </c>
      <c r="C130" s="48">
        <v>7</v>
      </c>
      <c r="D130" s="118">
        <v>601</v>
      </c>
      <c r="E130" s="49"/>
      <c r="F130" s="56" t="s">
        <v>35</v>
      </c>
    </row>
    <row r="131" spans="1:6" ht="25.5" x14ac:dyDescent="0.2">
      <c r="A131" s="111" t="s">
        <v>23</v>
      </c>
      <c r="B131" s="48" t="s">
        <v>194</v>
      </c>
      <c r="C131" s="48">
        <v>7</v>
      </c>
      <c r="D131" s="118">
        <v>431</v>
      </c>
      <c r="E131" s="49" t="s">
        <v>23</v>
      </c>
      <c r="F131" s="98" t="s">
        <v>35</v>
      </c>
    </row>
    <row r="132" spans="1:6" ht="25.5" x14ac:dyDescent="0.2">
      <c r="A132" s="111"/>
      <c r="B132" s="48" t="s">
        <v>194</v>
      </c>
      <c r="C132" s="48">
        <v>7</v>
      </c>
      <c r="D132" s="118">
        <v>363</v>
      </c>
      <c r="E132" s="49"/>
      <c r="F132" s="98" t="s">
        <v>35</v>
      </c>
    </row>
    <row r="133" spans="1:6" ht="25.5" x14ac:dyDescent="0.2">
      <c r="A133" s="111"/>
      <c r="B133" s="48" t="s">
        <v>194</v>
      </c>
      <c r="C133" s="48">
        <v>7</v>
      </c>
      <c r="D133" s="118">
        <v>728</v>
      </c>
      <c r="E133" s="49"/>
      <c r="F133" s="98" t="s">
        <v>46</v>
      </c>
    </row>
    <row r="134" spans="1:6" ht="25.5" x14ac:dyDescent="0.2">
      <c r="A134" s="111"/>
      <c r="B134" s="48" t="s">
        <v>194</v>
      </c>
      <c r="C134" s="48">
        <v>7</v>
      </c>
      <c r="D134" s="118">
        <v>80912</v>
      </c>
      <c r="E134" s="49"/>
      <c r="F134" s="98" t="s">
        <v>31</v>
      </c>
    </row>
    <row r="135" spans="1:6" ht="12.75" x14ac:dyDescent="0.2">
      <c r="A135" s="111"/>
      <c r="B135" s="48" t="s">
        <v>194</v>
      </c>
      <c r="C135" s="48">
        <v>7</v>
      </c>
      <c r="D135" s="118">
        <v>16122</v>
      </c>
      <c r="E135" s="49"/>
      <c r="F135" s="98" t="s">
        <v>30</v>
      </c>
    </row>
    <row r="136" spans="1:6" ht="25.5" x14ac:dyDescent="0.2">
      <c r="A136" s="111"/>
      <c r="B136" s="48" t="s">
        <v>194</v>
      </c>
      <c r="C136" s="48">
        <v>7</v>
      </c>
      <c r="D136" s="118">
        <v>764</v>
      </c>
      <c r="E136" s="49"/>
      <c r="F136" s="98" t="s">
        <v>35</v>
      </c>
    </row>
    <row r="137" spans="1:6" ht="25.5" x14ac:dyDescent="0.2">
      <c r="A137" s="111"/>
      <c r="B137" s="48" t="s">
        <v>194</v>
      </c>
      <c r="C137" s="48">
        <v>7</v>
      </c>
      <c r="D137" s="118">
        <v>301</v>
      </c>
      <c r="E137" s="49"/>
      <c r="F137" s="98" t="s">
        <v>46</v>
      </c>
    </row>
    <row r="138" spans="1:6" ht="25.5" x14ac:dyDescent="0.2">
      <c r="A138" s="111"/>
      <c r="B138" s="48" t="s">
        <v>194</v>
      </c>
      <c r="C138" s="48">
        <v>7</v>
      </c>
      <c r="D138" s="118">
        <v>36</v>
      </c>
      <c r="E138" s="49"/>
      <c r="F138" s="98" t="s">
        <v>35</v>
      </c>
    </row>
    <row r="139" spans="1:6" ht="25.5" x14ac:dyDescent="0.2">
      <c r="A139" s="111"/>
      <c r="B139" s="48" t="s">
        <v>194</v>
      </c>
      <c r="C139" s="48">
        <v>7</v>
      </c>
      <c r="D139" s="118">
        <v>455</v>
      </c>
      <c r="E139" s="49"/>
      <c r="F139" s="98" t="s">
        <v>35</v>
      </c>
    </row>
    <row r="140" spans="1:6" ht="25.5" x14ac:dyDescent="0.2">
      <c r="A140" s="111"/>
      <c r="B140" s="48" t="s">
        <v>194</v>
      </c>
      <c r="C140" s="48">
        <v>7</v>
      </c>
      <c r="D140" s="118">
        <v>486</v>
      </c>
      <c r="E140" s="49"/>
      <c r="F140" s="98" t="s">
        <v>35</v>
      </c>
    </row>
    <row r="141" spans="1:6" ht="25.5" x14ac:dyDescent="0.2">
      <c r="A141" s="111"/>
      <c r="B141" s="48" t="s">
        <v>194</v>
      </c>
      <c r="C141" s="48">
        <v>7</v>
      </c>
      <c r="D141" s="118">
        <v>584</v>
      </c>
      <c r="E141" s="49"/>
      <c r="F141" s="98" t="s">
        <v>35</v>
      </c>
    </row>
    <row r="142" spans="1:6" ht="25.5" x14ac:dyDescent="0.2">
      <c r="A142" s="111"/>
      <c r="B142" s="48" t="s">
        <v>194</v>
      </c>
      <c r="C142" s="48">
        <v>7</v>
      </c>
      <c r="D142" s="118">
        <v>754</v>
      </c>
      <c r="E142" s="49"/>
      <c r="F142" s="98" t="s">
        <v>35</v>
      </c>
    </row>
    <row r="143" spans="1:6" ht="25.5" x14ac:dyDescent="0.2">
      <c r="A143" s="111"/>
      <c r="B143" s="48" t="s">
        <v>194</v>
      </c>
      <c r="C143" s="48">
        <v>7</v>
      </c>
      <c r="D143" s="118">
        <v>603</v>
      </c>
      <c r="E143" s="49"/>
      <c r="F143" s="98" t="s">
        <v>35</v>
      </c>
    </row>
    <row r="144" spans="1:6" ht="25.5" x14ac:dyDescent="0.2">
      <c r="A144" s="111"/>
      <c r="B144" s="48" t="s">
        <v>194</v>
      </c>
      <c r="C144" s="48">
        <v>7</v>
      </c>
      <c r="D144" s="118">
        <v>523</v>
      </c>
      <c r="E144" s="49"/>
      <c r="F144" s="98" t="s">
        <v>46</v>
      </c>
    </row>
    <row r="145" spans="1:8" ht="25.5" x14ac:dyDescent="0.2">
      <c r="A145" s="111"/>
      <c r="B145" s="48" t="s">
        <v>194</v>
      </c>
      <c r="C145" s="48">
        <v>7</v>
      </c>
      <c r="D145" s="118">
        <v>348</v>
      </c>
      <c r="E145" s="49"/>
      <c r="F145" s="98" t="s">
        <v>35</v>
      </c>
    </row>
    <row r="146" spans="1:8" ht="25.5" x14ac:dyDescent="0.2">
      <c r="A146" s="111"/>
      <c r="B146" s="48" t="s">
        <v>194</v>
      </c>
      <c r="C146" s="48">
        <v>7</v>
      </c>
      <c r="D146" s="118">
        <v>734</v>
      </c>
      <c r="E146" s="49"/>
      <c r="F146" s="98" t="s">
        <v>35</v>
      </c>
    </row>
    <row r="147" spans="1:8" ht="25.5" x14ac:dyDescent="0.2">
      <c r="A147" s="111"/>
      <c r="B147" s="48" t="s">
        <v>194</v>
      </c>
      <c r="C147" s="48">
        <v>7</v>
      </c>
      <c r="D147" s="118">
        <v>682</v>
      </c>
      <c r="E147" s="49"/>
      <c r="F147" s="98" t="s">
        <v>35</v>
      </c>
    </row>
    <row r="148" spans="1:8" ht="25.5" x14ac:dyDescent="0.2">
      <c r="A148" s="111"/>
      <c r="B148" s="48" t="s">
        <v>194</v>
      </c>
      <c r="C148" s="48">
        <v>7</v>
      </c>
      <c r="D148" s="118">
        <v>513</v>
      </c>
      <c r="E148" s="49"/>
      <c r="F148" s="98" t="s">
        <v>35</v>
      </c>
    </row>
    <row r="149" spans="1:8" ht="25.5" x14ac:dyDescent="0.2">
      <c r="A149" s="111"/>
      <c r="B149" s="48" t="s">
        <v>194</v>
      </c>
      <c r="C149" s="48">
        <v>7</v>
      </c>
      <c r="D149" s="118">
        <v>380</v>
      </c>
      <c r="E149" s="49"/>
      <c r="F149" s="98" t="s">
        <v>35</v>
      </c>
    </row>
    <row r="150" spans="1:8" ht="25.5" x14ac:dyDescent="0.2">
      <c r="A150" s="111"/>
      <c r="B150" s="48" t="s">
        <v>194</v>
      </c>
      <c r="C150" s="48">
        <v>7</v>
      </c>
      <c r="D150" s="118">
        <v>610</v>
      </c>
      <c r="E150" s="49"/>
      <c r="F150" s="98" t="s">
        <v>35</v>
      </c>
    </row>
    <row r="151" spans="1:8" ht="25.5" x14ac:dyDescent="0.2">
      <c r="A151" s="111"/>
      <c r="B151" s="48" t="s">
        <v>194</v>
      </c>
      <c r="C151" s="48">
        <v>7</v>
      </c>
      <c r="D151" s="118">
        <v>555</v>
      </c>
      <c r="E151" s="49"/>
      <c r="F151" s="98" t="s">
        <v>35</v>
      </c>
    </row>
    <row r="152" spans="1:8" ht="25.5" x14ac:dyDescent="0.2">
      <c r="A152" s="111"/>
      <c r="B152" s="48" t="s">
        <v>194</v>
      </c>
      <c r="C152" s="48">
        <v>7</v>
      </c>
      <c r="D152" s="118">
        <v>1034</v>
      </c>
      <c r="E152" s="49"/>
      <c r="F152" s="98" t="s">
        <v>35</v>
      </c>
    </row>
    <row r="153" spans="1:8" ht="25.5" x14ac:dyDescent="0.2">
      <c r="A153" s="111"/>
      <c r="B153" s="48" t="s">
        <v>194</v>
      </c>
      <c r="C153" s="48">
        <v>7</v>
      </c>
      <c r="D153" s="118">
        <v>294</v>
      </c>
      <c r="E153" s="49"/>
      <c r="F153" s="98" t="s">
        <v>35</v>
      </c>
    </row>
    <row r="154" spans="1:8" ht="25.5" x14ac:dyDescent="0.2">
      <c r="A154" s="111"/>
      <c r="B154" s="48" t="s">
        <v>194</v>
      </c>
      <c r="C154" s="48">
        <v>7</v>
      </c>
      <c r="D154" s="118">
        <v>475</v>
      </c>
      <c r="E154" s="49"/>
      <c r="F154" s="98" t="s">
        <v>35</v>
      </c>
    </row>
    <row r="155" spans="1:8" ht="25.5" x14ac:dyDescent="0.2">
      <c r="A155" s="111"/>
      <c r="B155" s="48" t="s">
        <v>194</v>
      </c>
      <c r="C155" s="48">
        <v>7</v>
      </c>
      <c r="D155" s="118">
        <v>692</v>
      </c>
      <c r="E155" s="49"/>
      <c r="F155" s="98" t="s">
        <v>35</v>
      </c>
    </row>
    <row r="156" spans="1:8" ht="25.5" x14ac:dyDescent="0.2">
      <c r="A156" s="111"/>
      <c r="B156" s="48" t="s">
        <v>194</v>
      </c>
      <c r="C156" s="48">
        <v>7</v>
      </c>
      <c r="D156" s="118">
        <v>244</v>
      </c>
      <c r="E156" s="49"/>
      <c r="F156" s="98" t="s">
        <v>35</v>
      </c>
    </row>
    <row r="157" spans="1:8" ht="12.75" x14ac:dyDescent="0.2">
      <c r="A157" s="52" t="s">
        <v>26</v>
      </c>
      <c r="B157" s="48" t="s">
        <v>194</v>
      </c>
      <c r="C157" s="48">
        <v>7</v>
      </c>
      <c r="D157" s="119">
        <f>SUM(D116:D156)</f>
        <v>231037</v>
      </c>
      <c r="E157" s="49" t="s">
        <v>23</v>
      </c>
      <c r="F157" s="120" t="s">
        <v>23</v>
      </c>
    </row>
    <row r="158" spans="1:8" ht="12.75" x14ac:dyDescent="0.2">
      <c r="A158" s="109"/>
      <c r="B158" s="48" t="s">
        <v>194</v>
      </c>
      <c r="C158" s="48" t="s">
        <v>23</v>
      </c>
      <c r="D158" s="48" t="s">
        <v>23</v>
      </c>
      <c r="E158" s="49">
        <f>SUM(D157)+D115</f>
        <v>2164760</v>
      </c>
      <c r="F158" s="120" t="s">
        <v>23</v>
      </c>
    </row>
    <row r="159" spans="1:8" ht="12.75" x14ac:dyDescent="0.2">
      <c r="A159" s="121" t="s">
        <v>12</v>
      </c>
      <c r="B159" s="48" t="s">
        <v>194</v>
      </c>
      <c r="C159" s="48" t="s">
        <v>23</v>
      </c>
      <c r="D159" s="122">
        <v>52624</v>
      </c>
      <c r="E159" s="49" t="s">
        <v>23</v>
      </c>
      <c r="F159" s="108" t="s">
        <v>23</v>
      </c>
      <c r="G159" s="18"/>
      <c r="H159" s="18"/>
    </row>
    <row r="160" spans="1:8" ht="25.5" x14ac:dyDescent="0.2">
      <c r="A160" s="111" t="s">
        <v>13</v>
      </c>
      <c r="B160" s="48" t="s">
        <v>194</v>
      </c>
      <c r="C160" s="48">
        <v>7</v>
      </c>
      <c r="D160" s="123">
        <v>2635</v>
      </c>
      <c r="E160" s="49"/>
      <c r="F160" s="56" t="s">
        <v>59</v>
      </c>
      <c r="G160" s="18"/>
      <c r="H160" s="18"/>
    </row>
    <row r="161" spans="1:6" ht="25.5" x14ac:dyDescent="0.2">
      <c r="A161" s="111" t="s">
        <v>23</v>
      </c>
      <c r="B161" s="48" t="s">
        <v>194</v>
      </c>
      <c r="C161" s="48">
        <v>7</v>
      </c>
      <c r="D161" s="97">
        <v>1402</v>
      </c>
      <c r="E161" s="49"/>
      <c r="F161" s="56" t="s">
        <v>59</v>
      </c>
    </row>
    <row r="162" spans="1:6" ht="12.75" x14ac:dyDescent="0.2">
      <c r="A162" s="111" t="s">
        <v>23</v>
      </c>
      <c r="B162" s="48" t="s">
        <v>194</v>
      </c>
      <c r="C162" s="48">
        <v>7</v>
      </c>
      <c r="D162" s="97">
        <v>460</v>
      </c>
      <c r="E162" s="49"/>
      <c r="F162" s="56" t="s">
        <v>30</v>
      </c>
    </row>
    <row r="163" spans="1:6" ht="25.5" x14ac:dyDescent="0.2">
      <c r="A163" s="111"/>
      <c r="B163" s="48" t="s">
        <v>194</v>
      </c>
      <c r="C163" s="48">
        <v>7</v>
      </c>
      <c r="D163" s="97">
        <v>2644</v>
      </c>
      <c r="E163" s="49"/>
      <c r="F163" s="56" t="s">
        <v>31</v>
      </c>
    </row>
    <row r="164" spans="1:6" ht="25.5" x14ac:dyDescent="0.2">
      <c r="A164" s="111" t="s">
        <v>23</v>
      </c>
      <c r="B164" s="48" t="s">
        <v>194</v>
      </c>
      <c r="C164" s="48">
        <v>7</v>
      </c>
      <c r="D164" s="97">
        <v>411</v>
      </c>
      <c r="E164" s="49"/>
      <c r="F164" s="98" t="s">
        <v>35</v>
      </c>
    </row>
    <row r="165" spans="1:6" ht="12.75" x14ac:dyDescent="0.2">
      <c r="A165" s="52" t="s">
        <v>14</v>
      </c>
      <c r="B165" s="48" t="s">
        <v>194</v>
      </c>
      <c r="C165" s="48" t="s">
        <v>23</v>
      </c>
      <c r="D165" s="119">
        <f>SUM(D160:D164)</f>
        <v>7552</v>
      </c>
      <c r="E165" s="94" t="s">
        <v>23</v>
      </c>
      <c r="F165" s="124" t="s">
        <v>23</v>
      </c>
    </row>
    <row r="166" spans="1:6" ht="12.75" x14ac:dyDescent="0.2">
      <c r="A166" s="47" t="s">
        <v>23</v>
      </c>
      <c r="B166" s="48" t="s">
        <v>194</v>
      </c>
      <c r="C166" s="48" t="s">
        <v>23</v>
      </c>
      <c r="D166" s="48" t="s">
        <v>23</v>
      </c>
      <c r="E166" s="50">
        <f>SUM(D165)+D159</f>
        <v>60176</v>
      </c>
      <c r="F166" s="124" t="s">
        <v>23</v>
      </c>
    </row>
    <row r="167" spans="1:6" ht="12.75" x14ac:dyDescent="0.2">
      <c r="A167" s="63" t="s">
        <v>39</v>
      </c>
      <c r="B167" s="48" t="s">
        <v>194</v>
      </c>
      <c r="C167" s="48" t="s">
        <v>23</v>
      </c>
      <c r="D167" s="107">
        <v>337693</v>
      </c>
      <c r="E167" s="50" t="s">
        <v>23</v>
      </c>
      <c r="F167" s="124" t="s">
        <v>23</v>
      </c>
    </row>
    <row r="168" spans="1:6" ht="12.75" x14ac:dyDescent="0.2">
      <c r="A168" s="125" t="s">
        <v>40</v>
      </c>
      <c r="B168" s="48" t="s">
        <v>194</v>
      </c>
      <c r="C168" s="48">
        <v>7</v>
      </c>
      <c r="D168" s="105">
        <v>10269</v>
      </c>
      <c r="E168" s="50" t="s">
        <v>23</v>
      </c>
      <c r="F168" s="51" t="s">
        <v>59</v>
      </c>
    </row>
    <row r="169" spans="1:6" ht="12.75" x14ac:dyDescent="0.2">
      <c r="A169" s="125" t="s">
        <v>23</v>
      </c>
      <c r="B169" s="48" t="s">
        <v>194</v>
      </c>
      <c r="C169" s="48">
        <v>7</v>
      </c>
      <c r="D169" s="105">
        <v>366</v>
      </c>
      <c r="E169" s="50" t="s">
        <v>23</v>
      </c>
      <c r="F169" s="54" t="s">
        <v>30</v>
      </c>
    </row>
    <row r="170" spans="1:6" ht="25.5" x14ac:dyDescent="0.2">
      <c r="A170" s="125" t="s">
        <v>23</v>
      </c>
      <c r="B170" s="48" t="s">
        <v>194</v>
      </c>
      <c r="C170" s="48">
        <v>7</v>
      </c>
      <c r="D170" s="105">
        <v>3545</v>
      </c>
      <c r="E170" s="50"/>
      <c r="F170" s="54" t="s">
        <v>31</v>
      </c>
    </row>
    <row r="171" spans="1:6" ht="12.75" x14ac:dyDescent="0.2">
      <c r="A171" s="125" t="s">
        <v>23</v>
      </c>
      <c r="B171" s="48"/>
      <c r="C171" s="48"/>
      <c r="D171" s="105"/>
      <c r="E171" s="50"/>
      <c r="F171" s="54"/>
    </row>
    <row r="172" spans="1:6" ht="12.75" x14ac:dyDescent="0.2">
      <c r="A172" s="125"/>
      <c r="B172" s="48"/>
      <c r="C172" s="48"/>
      <c r="D172" s="105"/>
      <c r="E172" s="50"/>
      <c r="F172" s="54"/>
    </row>
    <row r="173" spans="1:6" ht="12.75" x14ac:dyDescent="0.2">
      <c r="A173" s="125"/>
      <c r="B173" s="48"/>
      <c r="C173" s="48"/>
      <c r="D173" s="105"/>
      <c r="E173" s="50"/>
      <c r="F173" s="54"/>
    </row>
    <row r="174" spans="1:6" ht="12.75" x14ac:dyDescent="0.2">
      <c r="A174" s="125"/>
      <c r="B174" s="48"/>
      <c r="C174" s="48"/>
      <c r="D174" s="105"/>
      <c r="E174" s="50"/>
      <c r="F174" s="54"/>
    </row>
    <row r="175" spans="1:6" ht="12.75" x14ac:dyDescent="0.2">
      <c r="A175" s="101"/>
      <c r="B175" s="48"/>
      <c r="C175" s="48"/>
      <c r="D175" s="105"/>
      <c r="E175" s="50"/>
      <c r="F175" s="54"/>
    </row>
    <row r="176" spans="1:6" ht="12.75" x14ac:dyDescent="0.2">
      <c r="A176" s="101"/>
      <c r="B176" s="48"/>
      <c r="C176" s="48"/>
      <c r="D176" s="105"/>
      <c r="E176" s="50"/>
      <c r="F176" s="54"/>
    </row>
    <row r="177" spans="1:6" ht="12.75" x14ac:dyDescent="0.2">
      <c r="A177" s="101"/>
      <c r="B177" s="48"/>
      <c r="C177" s="48"/>
      <c r="D177" s="105"/>
      <c r="E177" s="50"/>
      <c r="F177" s="54"/>
    </row>
    <row r="178" spans="1:6" ht="12.75" x14ac:dyDescent="0.2">
      <c r="A178" s="52" t="s">
        <v>41</v>
      </c>
      <c r="B178" s="48" t="s">
        <v>102</v>
      </c>
      <c r="C178" s="48" t="s">
        <v>23</v>
      </c>
      <c r="D178" s="107">
        <f>SUM(D168:D177)</f>
        <v>14180</v>
      </c>
      <c r="E178" s="50"/>
      <c r="F178" s="64" t="s">
        <v>23</v>
      </c>
    </row>
    <row r="179" spans="1:6" ht="12.75" x14ac:dyDescent="0.2">
      <c r="A179" s="47" t="s">
        <v>23</v>
      </c>
      <c r="B179" s="48" t="s">
        <v>102</v>
      </c>
      <c r="C179" s="48" t="s">
        <v>23</v>
      </c>
      <c r="D179" s="48" t="s">
        <v>23</v>
      </c>
      <c r="E179" s="50">
        <f>D167+D178</f>
        <v>351873</v>
      </c>
      <c r="F179" s="64" t="s">
        <v>23</v>
      </c>
    </row>
    <row r="180" spans="1:6" ht="12.75" x14ac:dyDescent="0.2">
      <c r="A180" s="150" t="s">
        <v>49</v>
      </c>
      <c r="B180" s="48" t="s">
        <v>194</v>
      </c>
      <c r="C180" s="48" t="s">
        <v>23</v>
      </c>
      <c r="D180" s="154">
        <v>198490.96</v>
      </c>
      <c r="E180" s="50" t="s">
        <v>23</v>
      </c>
      <c r="F180" s="64" t="s">
        <v>23</v>
      </c>
    </row>
    <row r="181" spans="1:6" ht="12.75" x14ac:dyDescent="0.2">
      <c r="A181" s="150"/>
      <c r="B181" s="48" t="s">
        <v>194</v>
      </c>
      <c r="C181" s="48">
        <v>11</v>
      </c>
      <c r="D181" s="48">
        <v>1175</v>
      </c>
      <c r="E181" s="155"/>
      <c r="F181" s="159"/>
    </row>
    <row r="182" spans="1:6" ht="12.75" x14ac:dyDescent="0.2">
      <c r="A182" s="150"/>
      <c r="B182" s="48" t="s">
        <v>194</v>
      </c>
      <c r="C182" s="48">
        <v>11</v>
      </c>
      <c r="D182" s="48">
        <v>1175</v>
      </c>
      <c r="E182" s="155"/>
      <c r="F182" s="159"/>
    </row>
    <row r="183" spans="1:6" ht="12.75" x14ac:dyDescent="0.2">
      <c r="A183" s="150"/>
      <c r="B183" s="48" t="s">
        <v>194</v>
      </c>
      <c r="C183" s="48">
        <v>14</v>
      </c>
      <c r="D183" s="48">
        <v>1175</v>
      </c>
      <c r="E183" s="155"/>
      <c r="F183" s="159"/>
    </row>
    <row r="184" spans="1:6" ht="12.75" x14ac:dyDescent="0.2">
      <c r="A184" s="150"/>
      <c r="B184" s="48" t="s">
        <v>194</v>
      </c>
      <c r="C184" s="48">
        <v>14</v>
      </c>
      <c r="D184" s="48">
        <v>1175</v>
      </c>
      <c r="E184" s="155"/>
      <c r="F184" s="159"/>
    </row>
    <row r="185" spans="1:6" ht="12.75" x14ac:dyDescent="0.2">
      <c r="A185" s="150"/>
      <c r="B185" s="48" t="s">
        <v>194</v>
      </c>
      <c r="C185" s="48">
        <v>14</v>
      </c>
      <c r="D185" s="48">
        <v>1175</v>
      </c>
      <c r="E185" s="155"/>
      <c r="F185" s="159"/>
    </row>
    <row r="186" spans="1:6" ht="12.75" x14ac:dyDescent="0.2">
      <c r="A186" s="150"/>
      <c r="B186" s="48" t="s">
        <v>194</v>
      </c>
      <c r="C186" s="48">
        <v>14</v>
      </c>
      <c r="D186" s="48">
        <v>1175</v>
      </c>
      <c r="E186" s="155"/>
      <c r="F186" s="159"/>
    </row>
    <row r="187" spans="1:6" ht="12.75" x14ac:dyDescent="0.2">
      <c r="A187" s="150"/>
      <c r="B187" s="48" t="s">
        <v>194</v>
      </c>
      <c r="C187" s="48">
        <v>14</v>
      </c>
      <c r="D187" s="48">
        <v>1175</v>
      </c>
      <c r="E187" s="155"/>
      <c r="F187" s="159"/>
    </row>
    <row r="188" spans="1:6" ht="12.75" x14ac:dyDescent="0.2">
      <c r="A188" s="150"/>
      <c r="B188" s="48" t="s">
        <v>194</v>
      </c>
      <c r="C188" s="48">
        <v>28</v>
      </c>
      <c r="D188" s="48">
        <v>-23</v>
      </c>
      <c r="E188" s="155"/>
      <c r="F188" s="159"/>
    </row>
    <row r="189" spans="1:6" ht="12.75" x14ac:dyDescent="0.2">
      <c r="A189" s="150"/>
      <c r="B189" s="48" t="s">
        <v>194</v>
      </c>
      <c r="C189" s="48">
        <v>28</v>
      </c>
      <c r="D189" s="48">
        <v>-23</v>
      </c>
      <c r="E189" s="155"/>
      <c r="F189" s="159"/>
    </row>
    <row r="190" spans="1:6" ht="12.75" x14ac:dyDescent="0.2">
      <c r="A190" s="150"/>
      <c r="B190" s="48" t="s">
        <v>194</v>
      </c>
      <c r="C190" s="48">
        <v>28</v>
      </c>
      <c r="D190" s="48">
        <v>-23</v>
      </c>
      <c r="E190" s="155"/>
      <c r="F190" s="159"/>
    </row>
    <row r="191" spans="1:6" ht="12.75" x14ac:dyDescent="0.2">
      <c r="A191" s="150"/>
      <c r="B191" s="48" t="s">
        <v>194</v>
      </c>
      <c r="C191" s="48">
        <v>29</v>
      </c>
      <c r="D191" s="48">
        <v>-23</v>
      </c>
      <c r="E191" s="155"/>
      <c r="F191" s="159"/>
    </row>
    <row r="192" spans="1:6" ht="12.75" x14ac:dyDescent="0.2">
      <c r="A192" s="150"/>
      <c r="B192" s="48" t="s">
        <v>194</v>
      </c>
      <c r="C192" s="48">
        <v>29</v>
      </c>
      <c r="D192" s="48">
        <v>-23</v>
      </c>
      <c r="E192" s="155"/>
      <c r="F192" s="159"/>
    </row>
    <row r="193" spans="1:6" ht="12.75" x14ac:dyDescent="0.2">
      <c r="A193" s="150"/>
      <c r="B193" s="48" t="s">
        <v>194</v>
      </c>
      <c r="C193" s="48"/>
      <c r="D193" s="48">
        <v>38996.94</v>
      </c>
      <c r="E193" s="155"/>
      <c r="F193" s="159"/>
    </row>
    <row r="194" spans="1:6" ht="12.75" x14ac:dyDescent="0.2">
      <c r="A194" s="150"/>
      <c r="B194" s="48" t="s">
        <v>194</v>
      </c>
      <c r="C194" s="48"/>
      <c r="D194" s="48"/>
      <c r="E194" s="155"/>
      <c r="F194" s="159"/>
    </row>
    <row r="195" spans="1:6" ht="12.75" x14ac:dyDescent="0.2">
      <c r="A195" s="150"/>
      <c r="B195" s="48" t="s">
        <v>194</v>
      </c>
      <c r="C195" s="48"/>
      <c r="D195" s="48"/>
      <c r="E195" s="155"/>
      <c r="F195" s="159"/>
    </row>
    <row r="196" spans="1:6" ht="12.75" x14ac:dyDescent="0.2">
      <c r="A196" s="150"/>
      <c r="B196" s="48" t="s">
        <v>194</v>
      </c>
      <c r="C196" s="48"/>
      <c r="D196" s="48"/>
      <c r="E196" s="155"/>
      <c r="F196" s="159"/>
    </row>
    <row r="197" spans="1:6" ht="12.75" x14ac:dyDescent="0.2">
      <c r="A197" s="151" t="s">
        <v>23</v>
      </c>
      <c r="B197" s="48" t="s">
        <v>194</v>
      </c>
      <c r="C197" s="48"/>
      <c r="D197" s="48"/>
      <c r="E197" s="155" t="s">
        <v>23</v>
      </c>
      <c r="F197" s="159"/>
    </row>
    <row r="198" spans="1:6" ht="12.75" x14ac:dyDescent="0.2">
      <c r="A198" s="152" t="s">
        <v>50</v>
      </c>
      <c r="B198" s="48" t="s">
        <v>194</v>
      </c>
      <c r="C198" s="48"/>
      <c r="D198" s="154">
        <f>SUM(D181:D197)</f>
        <v>47106.94</v>
      </c>
      <c r="E198" s="155">
        <f>D180+D198</f>
        <v>245597.9</v>
      </c>
      <c r="F198" s="159" t="s">
        <v>23</v>
      </c>
    </row>
    <row r="199" spans="1:6" ht="12.75" x14ac:dyDescent="0.2">
      <c r="A199" s="47" t="s">
        <v>23</v>
      </c>
      <c r="B199" s="48" t="s">
        <v>194</v>
      </c>
      <c r="C199" s="48" t="s">
        <v>23</v>
      </c>
      <c r="D199" s="48" t="s">
        <v>23</v>
      </c>
      <c r="E199" s="155"/>
      <c r="F199" s="159" t="s">
        <v>23</v>
      </c>
    </row>
    <row r="200" spans="1:6" ht="12.75" x14ac:dyDescent="0.2">
      <c r="A200" s="63" t="s">
        <v>47</v>
      </c>
      <c r="B200" s="48" t="s">
        <v>194</v>
      </c>
      <c r="C200" s="48" t="s">
        <v>23</v>
      </c>
      <c r="D200" s="49">
        <v>320450</v>
      </c>
      <c r="E200" s="50" t="s">
        <v>23</v>
      </c>
      <c r="F200" s="64" t="s">
        <v>23</v>
      </c>
    </row>
    <row r="201" spans="1:6" ht="12.75" x14ac:dyDescent="0.2">
      <c r="A201" s="47" t="s">
        <v>23</v>
      </c>
      <c r="B201" s="48" t="s">
        <v>194</v>
      </c>
      <c r="C201" s="48"/>
      <c r="D201" s="53">
        <v>0</v>
      </c>
      <c r="E201" s="50" t="s">
        <v>23</v>
      </c>
      <c r="F201" s="54"/>
    </row>
    <row r="202" spans="1:6" ht="12.75" x14ac:dyDescent="0.2">
      <c r="A202" s="47"/>
      <c r="B202" s="48" t="s">
        <v>194</v>
      </c>
      <c r="C202" s="48"/>
      <c r="D202" s="53"/>
      <c r="E202" s="50"/>
      <c r="F202" s="54"/>
    </row>
    <row r="203" spans="1:6" ht="12.75" x14ac:dyDescent="0.2">
      <c r="A203" s="52" t="s">
        <v>48</v>
      </c>
      <c r="B203" s="48"/>
      <c r="C203" s="48"/>
      <c r="D203" s="49">
        <f>SUM(D201:D202)</f>
        <v>0</v>
      </c>
      <c r="E203" s="50" t="s">
        <v>23</v>
      </c>
      <c r="F203" s="108" t="s">
        <v>23</v>
      </c>
    </row>
    <row r="204" spans="1:6" ht="12.75" x14ac:dyDescent="0.2">
      <c r="A204" s="47" t="s">
        <v>23</v>
      </c>
      <c r="B204" s="48"/>
      <c r="C204" s="48" t="s">
        <v>23</v>
      </c>
      <c r="D204" s="53" t="s">
        <v>23</v>
      </c>
      <c r="E204" s="50">
        <f>D200+D203</f>
        <v>320450</v>
      </c>
      <c r="F204" s="108" t="s">
        <v>23</v>
      </c>
    </row>
    <row r="205" spans="1:6" ht="12.75" x14ac:dyDescent="0.2">
      <c r="A205" s="109" t="s">
        <v>32</v>
      </c>
      <c r="B205" s="48"/>
      <c r="C205" s="48" t="s">
        <v>23</v>
      </c>
      <c r="D205" s="126">
        <v>329988.24</v>
      </c>
      <c r="E205" s="49" t="s">
        <v>23</v>
      </c>
      <c r="F205" s="100" t="s">
        <v>23</v>
      </c>
    </row>
    <row r="206" spans="1:6" ht="38.25" x14ac:dyDescent="0.2">
      <c r="A206" s="104" t="s">
        <v>34</v>
      </c>
      <c r="B206" s="48" t="s">
        <v>194</v>
      </c>
      <c r="C206" s="48">
        <v>7</v>
      </c>
      <c r="D206" s="127">
        <v>42105</v>
      </c>
      <c r="E206" s="49" t="s">
        <v>23</v>
      </c>
      <c r="F206" s="128" t="s">
        <v>42</v>
      </c>
    </row>
    <row r="207" spans="1:6" ht="12.75" x14ac:dyDescent="0.2">
      <c r="A207" s="104"/>
      <c r="B207" s="48"/>
      <c r="C207" s="48"/>
      <c r="D207" s="127"/>
      <c r="E207" s="49"/>
      <c r="F207" s="128"/>
    </row>
    <row r="208" spans="1:6" ht="12.75" x14ac:dyDescent="0.2">
      <c r="A208" s="104"/>
      <c r="B208" s="48"/>
      <c r="C208" s="48"/>
      <c r="D208" s="127"/>
      <c r="E208" s="49"/>
      <c r="F208" s="128"/>
    </row>
    <row r="209" spans="1:6" ht="12.75" x14ac:dyDescent="0.2">
      <c r="A209" s="104"/>
      <c r="B209" s="48"/>
      <c r="C209" s="48"/>
      <c r="D209" s="127"/>
      <c r="E209" s="49"/>
      <c r="F209" s="128"/>
    </row>
    <row r="210" spans="1:6" ht="12.75" x14ac:dyDescent="0.2">
      <c r="A210" s="52" t="s">
        <v>33</v>
      </c>
      <c r="B210" s="48" t="s">
        <v>23</v>
      </c>
      <c r="C210" s="48" t="s">
        <v>23</v>
      </c>
      <c r="D210" s="99">
        <f>SUM(D206:D209)</f>
        <v>42105</v>
      </c>
      <c r="E210" s="49" t="s">
        <v>23</v>
      </c>
      <c r="F210" s="108"/>
    </row>
    <row r="211" spans="1:6" ht="12.75" x14ac:dyDescent="0.2">
      <c r="A211" s="47" t="s">
        <v>23</v>
      </c>
      <c r="B211" s="48" t="s">
        <v>23</v>
      </c>
      <c r="C211" s="48" t="s">
        <v>23</v>
      </c>
      <c r="D211" s="48" t="s">
        <v>23</v>
      </c>
      <c r="E211" s="49">
        <f>D205+D210</f>
        <v>372093.24</v>
      </c>
      <c r="F211" s="108" t="s">
        <v>23</v>
      </c>
    </row>
    <row r="212" spans="1:6" ht="12.75" x14ac:dyDescent="0.2">
      <c r="A212" s="144"/>
      <c r="B212" s="145"/>
      <c r="C212" s="145"/>
      <c r="D212" s="145"/>
      <c r="E212" s="146"/>
      <c r="F212" s="147"/>
    </row>
    <row r="213" spans="1:6" ht="12.75" x14ac:dyDescent="0.2">
      <c r="A213" s="144" t="s">
        <v>61</v>
      </c>
      <c r="B213" s="145"/>
      <c r="C213" s="145"/>
      <c r="D213" s="148">
        <v>39309.67</v>
      </c>
      <c r="E213" s="146"/>
      <c r="F213" s="147"/>
    </row>
    <row r="214" spans="1:6" ht="12.75" x14ac:dyDescent="0.2">
      <c r="A214" s="144"/>
      <c r="B214" s="145" t="s">
        <v>194</v>
      </c>
      <c r="C214" s="145">
        <v>21</v>
      </c>
      <c r="D214" s="145">
        <v>5000</v>
      </c>
      <c r="E214" s="146"/>
      <c r="F214" s="147" t="s">
        <v>78</v>
      </c>
    </row>
    <row r="215" spans="1:6" ht="12.75" x14ac:dyDescent="0.2">
      <c r="A215" s="144"/>
      <c r="B215" s="145"/>
      <c r="C215" s="145"/>
      <c r="D215" s="145"/>
      <c r="E215" s="146"/>
      <c r="F215" s="147"/>
    </row>
    <row r="216" spans="1:6" ht="12.75" x14ac:dyDescent="0.2">
      <c r="A216" s="144"/>
      <c r="B216" s="145"/>
      <c r="C216" s="145"/>
      <c r="D216" s="145"/>
      <c r="E216" s="146"/>
      <c r="F216" s="147"/>
    </row>
    <row r="217" spans="1:6" ht="12.75" x14ac:dyDescent="0.2">
      <c r="A217" s="149" t="s">
        <v>62</v>
      </c>
      <c r="B217" s="145"/>
      <c r="C217" s="145"/>
      <c r="D217" s="148">
        <f>SUM(D213:D216)</f>
        <v>44309.67</v>
      </c>
      <c r="E217" s="146"/>
      <c r="F217" s="147"/>
    </row>
    <row r="218" spans="1:6" ht="12.75" x14ac:dyDescent="0.2">
      <c r="A218" s="144"/>
      <c r="B218" s="145"/>
      <c r="C218" s="145"/>
      <c r="D218" s="145"/>
      <c r="E218" s="146">
        <f>SUM(D217+D218)</f>
        <v>44309.67</v>
      </c>
      <c r="F218" s="147"/>
    </row>
    <row r="219" spans="1:6" ht="12.75" x14ac:dyDescent="0.2">
      <c r="A219" s="144"/>
      <c r="B219" s="145"/>
      <c r="C219" s="145"/>
      <c r="D219" s="145"/>
      <c r="E219" s="146"/>
      <c r="F219" s="147"/>
    </row>
    <row r="220" spans="1:6" ht="12.75" x14ac:dyDescent="0.2">
      <c r="A220" s="144"/>
      <c r="B220" s="145"/>
      <c r="C220" s="145"/>
      <c r="D220" s="145"/>
      <c r="E220" s="146"/>
      <c r="F220" s="147"/>
    </row>
    <row r="221" spans="1:6" ht="13.5" thickBot="1" x14ac:dyDescent="0.25">
      <c r="A221" s="33" t="s">
        <v>23</v>
      </c>
      <c r="B221" s="21" t="s">
        <v>23</v>
      </c>
      <c r="C221" s="21" t="s">
        <v>23</v>
      </c>
      <c r="D221" s="21" t="s">
        <v>23</v>
      </c>
      <c r="E221" s="34">
        <f>SUM(E70+E114+E158+E166+E179+E211+E218+E198+E204)</f>
        <v>17811782.809999999</v>
      </c>
      <c r="F221" s="22" t="s">
        <v>23</v>
      </c>
    </row>
    <row r="222" spans="1:6" ht="12.75" x14ac:dyDescent="0.2">
      <c r="A222" s="23"/>
      <c r="B222" s="24"/>
      <c r="C222" s="24"/>
      <c r="D222" s="24"/>
      <c r="E222" s="25"/>
      <c r="F222" s="26"/>
    </row>
    <row r="223" spans="1:6" ht="12.75" x14ac:dyDescent="0.2">
      <c r="F223" s="18"/>
    </row>
    <row r="224" spans="1:6" ht="12.75" x14ac:dyDescent="0.2">
      <c r="F224" s="18"/>
    </row>
    <row r="225" spans="6:6" ht="12.75" x14ac:dyDescent="0.2">
      <c r="F225" s="18"/>
    </row>
    <row r="226" spans="6:6" ht="12.75" x14ac:dyDescent="0.2">
      <c r="F226" s="18"/>
    </row>
  </sheetData>
  <sheetProtection password="CC71" sheet="1" objects="1" scenarios="1"/>
  <phoneticPr fontId="32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WhiteSpace="0" topLeftCell="A76" zoomScaleNormal="100" workbookViewId="0">
      <selection activeCell="H16" sqref="H16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5.6640625" style="10" bestFit="1" customWidth="1"/>
    <col min="5" max="5" width="42.33203125" style="10" customWidth="1"/>
    <col min="6" max="6" width="14.33203125" style="10" bestFit="1" customWidth="1"/>
    <col min="7" max="8" width="11.332031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78" t="s">
        <v>104</v>
      </c>
      <c r="B5" s="178"/>
      <c r="C5" s="178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5" t="s">
        <v>0</v>
      </c>
      <c r="B7" s="66" t="s">
        <v>1</v>
      </c>
      <c r="C7" s="11" t="s">
        <v>2</v>
      </c>
      <c r="D7" s="66" t="s">
        <v>15</v>
      </c>
      <c r="E7" s="66" t="s">
        <v>29</v>
      </c>
      <c r="F7" s="3" t="s">
        <v>16</v>
      </c>
    </row>
    <row r="8" spans="1:6" ht="14.25" x14ac:dyDescent="0.2">
      <c r="A8" s="86">
        <v>1</v>
      </c>
      <c r="B8" s="87">
        <v>45173</v>
      </c>
      <c r="C8" s="81">
        <v>2125</v>
      </c>
      <c r="D8" s="88" t="s">
        <v>93</v>
      </c>
      <c r="E8" s="82" t="s">
        <v>108</v>
      </c>
      <c r="F8" s="172">
        <v>4546.66</v>
      </c>
    </row>
    <row r="9" spans="1:6" ht="14.25" x14ac:dyDescent="0.2">
      <c r="A9" s="86">
        <v>2</v>
      </c>
      <c r="B9" s="87">
        <v>45174</v>
      </c>
      <c r="C9" s="81">
        <v>2290</v>
      </c>
      <c r="D9" s="88" t="s">
        <v>109</v>
      </c>
      <c r="E9" s="82" t="s">
        <v>110</v>
      </c>
      <c r="F9" s="172">
        <v>743.42</v>
      </c>
    </row>
    <row r="10" spans="1:6" ht="14.25" x14ac:dyDescent="0.2">
      <c r="A10" s="86">
        <v>3</v>
      </c>
      <c r="B10" s="87">
        <v>45175</v>
      </c>
      <c r="C10" s="81">
        <v>2276</v>
      </c>
      <c r="D10" s="88" t="s">
        <v>111</v>
      </c>
      <c r="E10" s="88" t="s">
        <v>112</v>
      </c>
      <c r="F10" s="174">
        <v>258</v>
      </c>
    </row>
    <row r="11" spans="1:6" ht="14.25" x14ac:dyDescent="0.2">
      <c r="A11" s="86">
        <v>4</v>
      </c>
      <c r="B11" s="87">
        <v>45175</v>
      </c>
      <c r="C11" s="81">
        <v>2281</v>
      </c>
      <c r="D11" s="88" t="s">
        <v>65</v>
      </c>
      <c r="E11" s="82" t="s">
        <v>113</v>
      </c>
      <c r="F11" s="172">
        <v>23168.11</v>
      </c>
    </row>
    <row r="12" spans="1:6" s="13" customFormat="1" ht="14.25" x14ac:dyDescent="0.2">
      <c r="A12" s="86">
        <v>5</v>
      </c>
      <c r="B12" s="87">
        <v>45176</v>
      </c>
      <c r="C12" s="91">
        <v>2296</v>
      </c>
      <c r="D12" s="88" t="s">
        <v>79</v>
      </c>
      <c r="E12" s="82" t="s">
        <v>114</v>
      </c>
      <c r="F12" s="172">
        <v>20203.919999999998</v>
      </c>
    </row>
    <row r="13" spans="1:6" ht="14.25" x14ac:dyDescent="0.2">
      <c r="A13" s="86">
        <v>6</v>
      </c>
      <c r="B13" s="87">
        <v>45176</v>
      </c>
      <c r="C13" s="91">
        <v>2295</v>
      </c>
      <c r="D13" s="88" t="s">
        <v>64</v>
      </c>
      <c r="E13" s="82" t="s">
        <v>115</v>
      </c>
      <c r="F13" s="174">
        <v>1428</v>
      </c>
    </row>
    <row r="14" spans="1:6" ht="14.25" x14ac:dyDescent="0.2">
      <c r="A14" s="86">
        <v>7</v>
      </c>
      <c r="B14" s="87">
        <v>45177</v>
      </c>
      <c r="C14" s="91">
        <v>2302</v>
      </c>
      <c r="D14" s="88" t="s">
        <v>116</v>
      </c>
      <c r="E14" s="90" t="s">
        <v>117</v>
      </c>
      <c r="F14" s="174">
        <v>5950</v>
      </c>
    </row>
    <row r="15" spans="1:6" ht="14.25" x14ac:dyDescent="0.2">
      <c r="A15" s="86">
        <v>8</v>
      </c>
      <c r="B15" s="87">
        <v>45182</v>
      </c>
      <c r="C15" s="91">
        <v>2315</v>
      </c>
      <c r="D15" s="88" t="s">
        <v>81</v>
      </c>
      <c r="E15" s="90" t="s">
        <v>94</v>
      </c>
      <c r="F15" s="174">
        <v>7343.92</v>
      </c>
    </row>
    <row r="16" spans="1:6" ht="14.25" x14ac:dyDescent="0.2">
      <c r="A16" s="86">
        <v>9</v>
      </c>
      <c r="B16" s="87">
        <v>45182</v>
      </c>
      <c r="C16" s="91">
        <v>54</v>
      </c>
      <c r="D16" s="88" t="s">
        <v>63</v>
      </c>
      <c r="E16" s="90" t="s">
        <v>78</v>
      </c>
      <c r="F16" s="174">
        <v>865</v>
      </c>
    </row>
    <row r="17" spans="1:7" ht="14.25" x14ac:dyDescent="0.2">
      <c r="A17" s="86">
        <v>10</v>
      </c>
      <c r="B17" s="87">
        <v>45187</v>
      </c>
      <c r="C17" s="160">
        <v>2324</v>
      </c>
      <c r="D17" s="88" t="s">
        <v>118</v>
      </c>
      <c r="E17" s="90" t="s">
        <v>119</v>
      </c>
      <c r="F17" s="174">
        <v>2736</v>
      </c>
    </row>
    <row r="18" spans="1:7" ht="14.25" x14ac:dyDescent="0.2">
      <c r="A18" s="86">
        <v>11</v>
      </c>
      <c r="B18" s="87">
        <v>45188</v>
      </c>
      <c r="C18" s="81">
        <v>2327</v>
      </c>
      <c r="D18" s="88" t="s">
        <v>109</v>
      </c>
      <c r="E18" s="90" t="s">
        <v>120</v>
      </c>
      <c r="F18" s="172">
        <v>387.51</v>
      </c>
    </row>
    <row r="19" spans="1:7" ht="14.25" x14ac:dyDescent="0.2">
      <c r="A19" s="86">
        <v>12</v>
      </c>
      <c r="B19" s="87">
        <v>45188</v>
      </c>
      <c r="C19" s="81">
        <v>2331</v>
      </c>
      <c r="D19" s="88" t="s">
        <v>93</v>
      </c>
      <c r="E19" s="90" t="s">
        <v>121</v>
      </c>
      <c r="F19" s="172">
        <v>3328.32</v>
      </c>
    </row>
    <row r="20" spans="1:7" ht="14.25" x14ac:dyDescent="0.2">
      <c r="A20" s="86">
        <v>13</v>
      </c>
      <c r="B20" s="87">
        <v>45188</v>
      </c>
      <c r="C20" s="81">
        <v>2332</v>
      </c>
      <c r="D20" s="88" t="s">
        <v>93</v>
      </c>
      <c r="E20" s="90" t="s">
        <v>122</v>
      </c>
      <c r="F20" s="172">
        <v>8856.1299999999992</v>
      </c>
    </row>
    <row r="21" spans="1:7" ht="14.25" x14ac:dyDescent="0.2">
      <c r="A21" s="86">
        <v>14</v>
      </c>
      <c r="B21" s="87">
        <v>45188</v>
      </c>
      <c r="C21" s="81">
        <v>2334</v>
      </c>
      <c r="D21" s="88" t="s">
        <v>118</v>
      </c>
      <c r="E21" s="90" t="s">
        <v>123</v>
      </c>
      <c r="F21" s="172">
        <v>2475</v>
      </c>
    </row>
    <row r="22" spans="1:7" ht="14.25" x14ac:dyDescent="0.2">
      <c r="A22" s="86">
        <v>15</v>
      </c>
      <c r="B22" s="87">
        <v>45188</v>
      </c>
      <c r="C22" s="81">
        <v>2337</v>
      </c>
      <c r="D22" s="88" t="s">
        <v>80</v>
      </c>
      <c r="E22" s="90" t="s">
        <v>124</v>
      </c>
      <c r="F22" s="172">
        <v>1754</v>
      </c>
    </row>
    <row r="23" spans="1:7" ht="14.25" x14ac:dyDescent="0.2">
      <c r="A23" s="86">
        <v>16</v>
      </c>
      <c r="B23" s="87">
        <v>45188</v>
      </c>
      <c r="C23" s="81">
        <v>2338</v>
      </c>
      <c r="D23" s="88" t="s">
        <v>80</v>
      </c>
      <c r="E23" s="90" t="s">
        <v>125</v>
      </c>
      <c r="F23" s="175">
        <v>0.9</v>
      </c>
    </row>
    <row r="24" spans="1:7" ht="14.25" x14ac:dyDescent="0.2">
      <c r="A24" s="86">
        <v>17</v>
      </c>
      <c r="B24" s="87">
        <v>45190</v>
      </c>
      <c r="C24" s="81">
        <v>2350</v>
      </c>
      <c r="D24" s="88" t="s">
        <v>126</v>
      </c>
      <c r="E24" s="90" t="s">
        <v>127</v>
      </c>
      <c r="F24" s="175">
        <v>108.29</v>
      </c>
    </row>
    <row r="25" spans="1:7" ht="14.25" x14ac:dyDescent="0.2">
      <c r="A25" s="86">
        <v>18</v>
      </c>
      <c r="B25" s="87">
        <v>45194</v>
      </c>
      <c r="C25" s="161">
        <v>2352</v>
      </c>
      <c r="D25" s="88" t="s">
        <v>98</v>
      </c>
      <c r="E25" s="90" t="s">
        <v>128</v>
      </c>
      <c r="F25" s="175">
        <v>195.16</v>
      </c>
    </row>
    <row r="26" spans="1:7" ht="14.25" x14ac:dyDescent="0.2">
      <c r="A26" s="86">
        <v>19</v>
      </c>
      <c r="B26" s="87">
        <v>45196</v>
      </c>
      <c r="C26" s="81">
        <v>2362</v>
      </c>
      <c r="D26" s="88" t="s">
        <v>95</v>
      </c>
      <c r="E26" s="90" t="s">
        <v>129</v>
      </c>
      <c r="F26" s="175">
        <v>6500</v>
      </c>
    </row>
    <row r="27" spans="1:7" ht="14.25" x14ac:dyDescent="0.2">
      <c r="A27" s="86">
        <v>20</v>
      </c>
      <c r="B27" s="87">
        <v>45196</v>
      </c>
      <c r="C27" s="81">
        <v>2361</v>
      </c>
      <c r="D27" s="88" t="s">
        <v>81</v>
      </c>
      <c r="E27" s="90" t="s">
        <v>94</v>
      </c>
      <c r="F27" s="175">
        <v>7343.92</v>
      </c>
    </row>
    <row r="28" spans="1:7" ht="14.25" x14ac:dyDescent="0.2">
      <c r="A28" s="86">
        <v>21</v>
      </c>
      <c r="B28" s="87">
        <v>48851</v>
      </c>
      <c r="C28" s="81">
        <v>2368</v>
      </c>
      <c r="D28" s="88" t="s">
        <v>130</v>
      </c>
      <c r="E28" s="90" t="s">
        <v>131</v>
      </c>
      <c r="F28" s="175">
        <v>1470.84</v>
      </c>
    </row>
    <row r="29" spans="1:7" ht="14.25" x14ac:dyDescent="0.2">
      <c r="A29" s="86">
        <v>22</v>
      </c>
      <c r="B29" s="87">
        <v>45170</v>
      </c>
      <c r="C29" s="160">
        <v>2121</v>
      </c>
      <c r="D29" s="88" t="s">
        <v>132</v>
      </c>
      <c r="E29" s="90" t="s">
        <v>133</v>
      </c>
      <c r="F29" s="175">
        <v>8664.31</v>
      </c>
      <c r="G29" s="13"/>
    </row>
    <row r="30" spans="1:7" ht="14.25" x14ac:dyDescent="0.2">
      <c r="A30" s="86">
        <v>23</v>
      </c>
      <c r="B30" s="87">
        <v>45170</v>
      </c>
      <c r="C30" s="81">
        <v>2122</v>
      </c>
      <c r="D30" s="88" t="s">
        <v>132</v>
      </c>
      <c r="E30" s="90" t="s">
        <v>134</v>
      </c>
      <c r="F30" s="175">
        <v>0.02</v>
      </c>
    </row>
    <row r="31" spans="1:7" ht="14.25" x14ac:dyDescent="0.2">
      <c r="A31" s="86">
        <v>24</v>
      </c>
      <c r="B31" s="87">
        <v>45173</v>
      </c>
      <c r="C31" s="69">
        <v>2123</v>
      </c>
      <c r="D31" s="88" t="s">
        <v>100</v>
      </c>
      <c r="E31" s="90" t="s">
        <v>135</v>
      </c>
      <c r="F31" s="172">
        <v>380.8</v>
      </c>
    </row>
    <row r="32" spans="1:7" ht="14.25" x14ac:dyDescent="0.2">
      <c r="A32" s="86">
        <v>25</v>
      </c>
      <c r="B32" s="87">
        <v>45173</v>
      </c>
      <c r="C32" s="69">
        <v>2124</v>
      </c>
      <c r="D32" s="88" t="s">
        <v>100</v>
      </c>
      <c r="E32" s="90" t="s">
        <v>135</v>
      </c>
      <c r="F32" s="172">
        <v>380.8</v>
      </c>
    </row>
    <row r="33" spans="1:6" ht="14.25" x14ac:dyDescent="0.2">
      <c r="A33" s="86">
        <v>26</v>
      </c>
      <c r="B33" s="87">
        <v>45176</v>
      </c>
      <c r="C33" s="69">
        <v>2298</v>
      </c>
      <c r="D33" s="88" t="s">
        <v>90</v>
      </c>
      <c r="E33" s="84" t="s">
        <v>136</v>
      </c>
      <c r="F33" s="172">
        <v>7112.63</v>
      </c>
    </row>
    <row r="34" spans="1:6" ht="14.25" x14ac:dyDescent="0.2">
      <c r="A34" s="86">
        <v>27</v>
      </c>
      <c r="B34" s="87">
        <v>45177</v>
      </c>
      <c r="C34" s="69">
        <v>2304</v>
      </c>
      <c r="D34" s="88" t="s">
        <v>91</v>
      </c>
      <c r="E34" s="84" t="s">
        <v>137</v>
      </c>
      <c r="F34" s="172">
        <v>9282</v>
      </c>
    </row>
    <row r="35" spans="1:6" ht="14.25" x14ac:dyDescent="0.2">
      <c r="A35" s="86">
        <v>28</v>
      </c>
      <c r="B35" s="87">
        <v>45177</v>
      </c>
      <c r="C35" s="69">
        <v>2305</v>
      </c>
      <c r="D35" s="88" t="s">
        <v>100</v>
      </c>
      <c r="E35" s="84" t="s">
        <v>138</v>
      </c>
      <c r="F35" s="172">
        <v>2841.72</v>
      </c>
    </row>
    <row r="36" spans="1:6" ht="14.25" x14ac:dyDescent="0.2">
      <c r="A36" s="86">
        <v>29</v>
      </c>
      <c r="B36" s="87">
        <v>45177</v>
      </c>
      <c r="C36" s="69">
        <v>2306</v>
      </c>
      <c r="D36" s="88" t="s">
        <v>100</v>
      </c>
      <c r="E36" s="84" t="s">
        <v>139</v>
      </c>
      <c r="F36" s="172">
        <v>2222.92</v>
      </c>
    </row>
    <row r="37" spans="1:6" ht="14.25" x14ac:dyDescent="0.2">
      <c r="A37" s="86">
        <v>30</v>
      </c>
      <c r="B37" s="87">
        <v>45188</v>
      </c>
      <c r="C37" s="69">
        <v>2336</v>
      </c>
      <c r="D37" s="88" t="s">
        <v>83</v>
      </c>
      <c r="E37" s="84" t="s">
        <v>136</v>
      </c>
      <c r="F37" s="172">
        <v>1841.07</v>
      </c>
    </row>
    <row r="38" spans="1:6" ht="14.25" x14ac:dyDescent="0.2">
      <c r="A38" s="86">
        <v>31</v>
      </c>
      <c r="B38" s="87">
        <v>45188</v>
      </c>
      <c r="C38" s="69">
        <v>2325</v>
      </c>
      <c r="D38" s="88" t="s">
        <v>140</v>
      </c>
      <c r="E38" s="84" t="s">
        <v>141</v>
      </c>
      <c r="F38" s="172">
        <v>785.4</v>
      </c>
    </row>
    <row r="39" spans="1:6" ht="14.25" x14ac:dyDescent="0.2">
      <c r="A39" s="86">
        <v>32</v>
      </c>
      <c r="B39" s="87">
        <v>45188</v>
      </c>
      <c r="C39" s="69">
        <v>2326</v>
      </c>
      <c r="D39" s="88" t="s">
        <v>100</v>
      </c>
      <c r="E39" s="84" t="s">
        <v>133</v>
      </c>
      <c r="F39" s="172">
        <v>8446.6200000000008</v>
      </c>
    </row>
    <row r="40" spans="1:6" ht="14.25" x14ac:dyDescent="0.2">
      <c r="A40" s="86">
        <v>33</v>
      </c>
      <c r="B40" s="87">
        <v>45194</v>
      </c>
      <c r="C40" s="69">
        <v>2353</v>
      </c>
      <c r="D40" s="88" t="s">
        <v>142</v>
      </c>
      <c r="E40" s="84" t="s">
        <v>143</v>
      </c>
      <c r="F40" s="172">
        <v>249.9</v>
      </c>
    </row>
    <row r="41" spans="1:6" ht="14.25" x14ac:dyDescent="0.2">
      <c r="A41" s="86">
        <v>34</v>
      </c>
      <c r="B41" s="87">
        <v>45194</v>
      </c>
      <c r="C41" s="69">
        <v>2351</v>
      </c>
      <c r="D41" s="88" t="s">
        <v>101</v>
      </c>
      <c r="E41" s="84" t="s">
        <v>144</v>
      </c>
      <c r="F41" s="172">
        <v>8092</v>
      </c>
    </row>
    <row r="42" spans="1:6" ht="14.25" x14ac:dyDescent="0.2">
      <c r="A42" s="86">
        <v>35</v>
      </c>
      <c r="B42" s="87">
        <v>45197</v>
      </c>
      <c r="C42" s="69">
        <v>2364</v>
      </c>
      <c r="D42" s="88" t="s">
        <v>145</v>
      </c>
      <c r="E42" s="84" t="s">
        <v>146</v>
      </c>
      <c r="F42" s="172">
        <v>6400</v>
      </c>
    </row>
    <row r="43" spans="1:6" s="13" customFormat="1" ht="14.25" x14ac:dyDescent="0.2">
      <c r="A43" s="86">
        <v>36</v>
      </c>
      <c r="B43" s="87">
        <v>45198</v>
      </c>
      <c r="C43" s="69">
        <v>2369</v>
      </c>
      <c r="D43" s="88" t="s">
        <v>132</v>
      </c>
      <c r="E43" s="84" t="s">
        <v>135</v>
      </c>
      <c r="F43" s="172">
        <v>404.6</v>
      </c>
    </row>
    <row r="44" spans="1:6" s="13" customFormat="1" ht="14.25" x14ac:dyDescent="0.2">
      <c r="A44" s="86">
        <v>37</v>
      </c>
      <c r="B44" s="87">
        <v>45188</v>
      </c>
      <c r="C44" s="69">
        <v>2330</v>
      </c>
      <c r="D44" s="88" t="s">
        <v>147</v>
      </c>
      <c r="E44" s="84" t="s">
        <v>148</v>
      </c>
      <c r="F44" s="172">
        <v>2856</v>
      </c>
    </row>
    <row r="45" spans="1:6" s="13" customFormat="1" ht="14.25" x14ac:dyDescent="0.2">
      <c r="A45" s="86">
        <v>38</v>
      </c>
      <c r="B45" s="87">
        <v>45182</v>
      </c>
      <c r="C45" s="69">
        <v>2314</v>
      </c>
      <c r="D45" s="88" t="s">
        <v>84</v>
      </c>
      <c r="E45" s="84" t="s">
        <v>149</v>
      </c>
      <c r="F45" s="172">
        <v>1337.21</v>
      </c>
    </row>
    <row r="46" spans="1:6" s="13" customFormat="1" ht="14.25" x14ac:dyDescent="0.2">
      <c r="A46" s="86">
        <v>39</v>
      </c>
      <c r="B46" s="87">
        <v>45182</v>
      </c>
      <c r="C46" s="69">
        <v>2312</v>
      </c>
      <c r="D46" s="88" t="s">
        <v>98</v>
      </c>
      <c r="E46" s="84" t="s">
        <v>150</v>
      </c>
      <c r="F46" s="172">
        <v>2048.4899999999998</v>
      </c>
    </row>
    <row r="47" spans="1:6" s="13" customFormat="1" ht="14.25" x14ac:dyDescent="0.2">
      <c r="A47" s="86">
        <v>40</v>
      </c>
      <c r="B47" s="87">
        <v>45188</v>
      </c>
      <c r="C47" s="85">
        <v>2333</v>
      </c>
      <c r="D47" s="88" t="s">
        <v>151</v>
      </c>
      <c r="E47" s="84" t="s">
        <v>152</v>
      </c>
      <c r="F47" s="172">
        <v>1654.65</v>
      </c>
    </row>
    <row r="48" spans="1:6" s="13" customFormat="1" ht="14.25" x14ac:dyDescent="0.2">
      <c r="A48" s="86">
        <v>41</v>
      </c>
      <c r="B48" s="87">
        <v>45175</v>
      </c>
      <c r="C48" s="85">
        <v>2279</v>
      </c>
      <c r="D48" s="88" t="s">
        <v>99</v>
      </c>
      <c r="E48" s="84" t="s">
        <v>153</v>
      </c>
      <c r="F48" s="172">
        <v>1828.84</v>
      </c>
    </row>
    <row r="49" spans="1:8" s="13" customFormat="1" ht="14.25" x14ac:dyDescent="0.2">
      <c r="A49" s="86">
        <v>42</v>
      </c>
      <c r="B49" s="87">
        <v>45175</v>
      </c>
      <c r="C49" s="85">
        <v>2280</v>
      </c>
      <c r="D49" s="88" t="s">
        <v>99</v>
      </c>
      <c r="E49" s="84" t="s">
        <v>154</v>
      </c>
      <c r="F49" s="172">
        <v>1620.27</v>
      </c>
    </row>
    <row r="50" spans="1:8" s="13" customFormat="1" ht="14.25" x14ac:dyDescent="0.2">
      <c r="A50" s="86">
        <v>43</v>
      </c>
      <c r="B50" s="87">
        <v>45176</v>
      </c>
      <c r="C50" s="85">
        <v>2293</v>
      </c>
      <c r="D50" s="88" t="s">
        <v>155</v>
      </c>
      <c r="E50" s="84" t="s">
        <v>156</v>
      </c>
      <c r="F50" s="172">
        <v>250.17</v>
      </c>
    </row>
    <row r="51" spans="1:8" s="13" customFormat="1" ht="14.25" x14ac:dyDescent="0.2">
      <c r="A51" s="86">
        <v>44</v>
      </c>
      <c r="B51" s="87">
        <v>45176</v>
      </c>
      <c r="C51" s="85">
        <v>2277</v>
      </c>
      <c r="D51" s="88" t="s">
        <v>99</v>
      </c>
      <c r="E51" s="84" t="s">
        <v>157</v>
      </c>
      <c r="F51" s="172">
        <v>1225.06</v>
      </c>
    </row>
    <row r="52" spans="1:8" s="13" customFormat="1" ht="14.25" x14ac:dyDescent="0.2">
      <c r="A52" s="86">
        <v>45</v>
      </c>
      <c r="B52" s="87">
        <v>45177</v>
      </c>
      <c r="C52" s="85">
        <v>2307</v>
      </c>
      <c r="D52" s="88" t="s">
        <v>89</v>
      </c>
      <c r="E52" s="84" t="s">
        <v>158</v>
      </c>
      <c r="F52" s="172">
        <v>862.75</v>
      </c>
      <c r="G52" s="68"/>
      <c r="H52" s="68"/>
    </row>
    <row r="53" spans="1:8" s="13" customFormat="1" ht="14.25" x14ac:dyDescent="0.2">
      <c r="A53" s="86">
        <v>46</v>
      </c>
      <c r="B53" s="87">
        <v>45182</v>
      </c>
      <c r="C53" s="85">
        <v>2319</v>
      </c>
      <c r="D53" s="88" t="s">
        <v>159</v>
      </c>
      <c r="E53" s="84" t="s">
        <v>160</v>
      </c>
      <c r="F53" s="172">
        <v>50000</v>
      </c>
    </row>
    <row r="54" spans="1:8" s="13" customFormat="1" ht="14.25" x14ac:dyDescent="0.2">
      <c r="A54" s="86">
        <v>47</v>
      </c>
      <c r="B54" s="87">
        <v>45188</v>
      </c>
      <c r="C54" s="85">
        <v>2329</v>
      </c>
      <c r="D54" s="88" t="s">
        <v>99</v>
      </c>
      <c r="E54" s="84" t="s">
        <v>161</v>
      </c>
      <c r="F54" s="172">
        <v>113.95</v>
      </c>
      <c r="G54" s="68"/>
      <c r="H54" s="68"/>
    </row>
    <row r="55" spans="1:8" s="13" customFormat="1" ht="14.25" x14ac:dyDescent="0.2">
      <c r="A55" s="86">
        <v>48</v>
      </c>
      <c r="B55" s="87">
        <v>45188</v>
      </c>
      <c r="C55" s="85">
        <v>2328</v>
      </c>
      <c r="D55" s="88" t="s">
        <v>99</v>
      </c>
      <c r="E55" s="84" t="s">
        <v>161</v>
      </c>
      <c r="F55" s="172">
        <v>176.55</v>
      </c>
      <c r="G55" s="68"/>
      <c r="H55" s="68"/>
    </row>
    <row r="56" spans="1:8" s="13" customFormat="1" ht="14.25" x14ac:dyDescent="0.2">
      <c r="A56" s="86">
        <v>49</v>
      </c>
      <c r="B56" s="87">
        <v>45177</v>
      </c>
      <c r="C56" s="85">
        <v>2303</v>
      </c>
      <c r="D56" s="88" t="s">
        <v>162</v>
      </c>
      <c r="E56" s="84" t="s">
        <v>163</v>
      </c>
      <c r="F56" s="172">
        <v>309.39999999999998</v>
      </c>
    </row>
    <row r="57" spans="1:8" s="13" customFormat="1" ht="14.25" x14ac:dyDescent="0.2">
      <c r="A57" s="86">
        <v>53</v>
      </c>
      <c r="B57" s="89">
        <v>45174</v>
      </c>
      <c r="C57" s="85">
        <v>2289</v>
      </c>
      <c r="D57" s="88" t="s">
        <v>82</v>
      </c>
      <c r="E57" s="84" t="s">
        <v>165</v>
      </c>
      <c r="F57" s="172">
        <v>3350</v>
      </c>
    </row>
    <row r="58" spans="1:8" s="13" customFormat="1" ht="14.25" x14ac:dyDescent="0.2">
      <c r="A58" s="86">
        <v>54</v>
      </c>
      <c r="B58" s="89">
        <v>45174</v>
      </c>
      <c r="C58" s="85">
        <v>2287</v>
      </c>
      <c r="D58" s="88" t="s">
        <v>82</v>
      </c>
      <c r="E58" s="84" t="s">
        <v>166</v>
      </c>
      <c r="F58" s="172">
        <v>3890</v>
      </c>
    </row>
    <row r="59" spans="1:8" s="13" customFormat="1" ht="14.25" x14ac:dyDescent="0.2">
      <c r="A59" s="86">
        <v>55</v>
      </c>
      <c r="B59" s="89">
        <v>45174</v>
      </c>
      <c r="C59" s="85">
        <v>2285</v>
      </c>
      <c r="D59" s="88" t="s">
        <v>82</v>
      </c>
      <c r="E59" s="84" t="s">
        <v>167</v>
      </c>
      <c r="F59" s="172">
        <v>3350</v>
      </c>
    </row>
    <row r="60" spans="1:8" s="13" customFormat="1" ht="14.25" x14ac:dyDescent="0.2">
      <c r="A60" s="86">
        <v>56</v>
      </c>
      <c r="B60" s="89">
        <v>45174</v>
      </c>
      <c r="C60" s="85">
        <v>2283</v>
      </c>
      <c r="D60" s="88" t="s">
        <v>82</v>
      </c>
      <c r="E60" s="84" t="s">
        <v>168</v>
      </c>
      <c r="F60" s="172">
        <v>3390</v>
      </c>
    </row>
    <row r="61" spans="1:8" s="13" customFormat="1" ht="14.25" x14ac:dyDescent="0.2">
      <c r="A61" s="86">
        <v>57</v>
      </c>
      <c r="B61" s="89">
        <v>45176</v>
      </c>
      <c r="C61" s="85">
        <v>222</v>
      </c>
      <c r="D61" s="88" t="s">
        <v>63</v>
      </c>
      <c r="E61" s="84" t="s">
        <v>164</v>
      </c>
      <c r="F61" s="172">
        <v>-127.1</v>
      </c>
    </row>
    <row r="62" spans="1:8" s="13" customFormat="1" ht="14.25" x14ac:dyDescent="0.2">
      <c r="A62" s="86">
        <v>58</v>
      </c>
      <c r="B62" s="89">
        <v>45176</v>
      </c>
      <c r="C62" s="85">
        <v>52</v>
      </c>
      <c r="D62" s="88" t="s">
        <v>63</v>
      </c>
      <c r="E62" s="84" t="s">
        <v>78</v>
      </c>
      <c r="F62" s="172">
        <v>440</v>
      </c>
    </row>
    <row r="63" spans="1:8" s="13" customFormat="1" ht="14.25" x14ac:dyDescent="0.2">
      <c r="A63" s="86">
        <v>59</v>
      </c>
      <c r="B63" s="83">
        <v>45175</v>
      </c>
      <c r="C63" s="85" t="s">
        <v>169</v>
      </c>
      <c r="D63" s="88" t="s">
        <v>82</v>
      </c>
      <c r="E63" s="84" t="s">
        <v>170</v>
      </c>
      <c r="F63" s="172">
        <v>-4680</v>
      </c>
    </row>
    <row r="64" spans="1:8" s="13" customFormat="1" ht="14.25" x14ac:dyDescent="0.2">
      <c r="A64" s="86">
        <v>60</v>
      </c>
      <c r="B64" s="83">
        <v>45180</v>
      </c>
      <c r="C64" s="85">
        <v>53</v>
      </c>
      <c r="D64" s="88" t="s">
        <v>63</v>
      </c>
      <c r="E64" s="84" t="s">
        <v>78</v>
      </c>
      <c r="F64" s="172">
        <v>685</v>
      </c>
    </row>
    <row r="65" spans="1:6" s="13" customFormat="1" ht="14.25" x14ac:dyDescent="0.2">
      <c r="A65" s="86">
        <v>61</v>
      </c>
      <c r="B65" s="83">
        <v>45180</v>
      </c>
      <c r="C65" s="85">
        <v>53</v>
      </c>
      <c r="D65" s="88" t="s">
        <v>63</v>
      </c>
      <c r="E65" s="84" t="s">
        <v>78</v>
      </c>
      <c r="F65" s="172">
        <v>55</v>
      </c>
    </row>
    <row r="66" spans="1:6" s="173" customFormat="1" ht="14.25" x14ac:dyDescent="0.2">
      <c r="A66" s="167">
        <v>62</v>
      </c>
      <c r="B66" s="168">
        <v>45182</v>
      </c>
      <c r="C66" s="169">
        <v>2323</v>
      </c>
      <c r="D66" s="170" t="s">
        <v>82</v>
      </c>
      <c r="E66" s="171" t="s">
        <v>171</v>
      </c>
      <c r="F66" s="172">
        <v>3690</v>
      </c>
    </row>
    <row r="67" spans="1:6" s="13" customFormat="1" ht="14.25" x14ac:dyDescent="0.2">
      <c r="A67" s="86">
        <v>63</v>
      </c>
      <c r="B67" s="83">
        <v>45183</v>
      </c>
      <c r="C67" s="85">
        <v>55</v>
      </c>
      <c r="D67" s="88" t="s">
        <v>63</v>
      </c>
      <c r="E67" s="84" t="s">
        <v>78</v>
      </c>
      <c r="F67" s="172">
        <v>55</v>
      </c>
    </row>
    <row r="68" spans="1:6" s="13" customFormat="1" ht="14.25" x14ac:dyDescent="0.2">
      <c r="A68" s="86">
        <v>64</v>
      </c>
      <c r="B68" s="83">
        <v>45183</v>
      </c>
      <c r="C68" s="85">
        <v>55</v>
      </c>
      <c r="D68" s="88" t="s">
        <v>63</v>
      </c>
      <c r="E68" s="84" t="s">
        <v>78</v>
      </c>
      <c r="F68" s="172">
        <v>55</v>
      </c>
    </row>
    <row r="69" spans="1:6" s="13" customFormat="1" ht="14.25" x14ac:dyDescent="0.2">
      <c r="A69" s="86">
        <v>65</v>
      </c>
      <c r="B69" s="83">
        <v>45183</v>
      </c>
      <c r="C69" s="85">
        <v>55</v>
      </c>
      <c r="D69" s="88" t="s">
        <v>63</v>
      </c>
      <c r="E69" s="84" t="s">
        <v>78</v>
      </c>
      <c r="F69" s="172">
        <v>55</v>
      </c>
    </row>
    <row r="70" spans="1:6" s="13" customFormat="1" ht="14.25" x14ac:dyDescent="0.2">
      <c r="A70" s="86">
        <v>66</v>
      </c>
      <c r="B70" s="83">
        <v>45183</v>
      </c>
      <c r="C70" s="85">
        <v>55</v>
      </c>
      <c r="D70" s="88" t="s">
        <v>63</v>
      </c>
      <c r="E70" s="84" t="s">
        <v>78</v>
      </c>
      <c r="F70" s="172">
        <v>55</v>
      </c>
    </row>
    <row r="71" spans="1:6" s="13" customFormat="1" ht="14.25" x14ac:dyDescent="0.2">
      <c r="A71" s="86">
        <v>67</v>
      </c>
      <c r="B71" s="83">
        <v>45183</v>
      </c>
      <c r="C71" s="85">
        <v>55</v>
      </c>
      <c r="D71" s="88" t="s">
        <v>63</v>
      </c>
      <c r="E71" s="84" t="s">
        <v>78</v>
      </c>
      <c r="F71" s="172">
        <v>55</v>
      </c>
    </row>
    <row r="72" spans="1:6" s="13" customFormat="1" ht="14.25" x14ac:dyDescent="0.2">
      <c r="A72" s="86">
        <v>68</v>
      </c>
      <c r="B72" s="83">
        <v>45183</v>
      </c>
      <c r="C72" s="85">
        <v>228</v>
      </c>
      <c r="D72" s="88" t="s">
        <v>63</v>
      </c>
      <c r="E72" s="84" t="s">
        <v>164</v>
      </c>
      <c r="F72" s="172">
        <v>-166.18</v>
      </c>
    </row>
    <row r="73" spans="1:6" s="13" customFormat="1" ht="15.75" customHeight="1" x14ac:dyDescent="0.2">
      <c r="A73" s="86">
        <v>70</v>
      </c>
      <c r="B73" s="83">
        <v>45188</v>
      </c>
      <c r="C73" s="85">
        <v>231</v>
      </c>
      <c r="D73" s="88" t="s">
        <v>63</v>
      </c>
      <c r="E73" s="84" t="s">
        <v>164</v>
      </c>
      <c r="F73" s="172">
        <v>-28.8</v>
      </c>
    </row>
    <row r="74" spans="1:6" s="13" customFormat="1" ht="14.25" x14ac:dyDescent="0.2">
      <c r="A74" s="86">
        <v>71</v>
      </c>
      <c r="B74" s="83">
        <v>45190</v>
      </c>
      <c r="C74" s="85">
        <v>56</v>
      </c>
      <c r="D74" s="88" t="s">
        <v>63</v>
      </c>
      <c r="E74" s="84" t="s">
        <v>78</v>
      </c>
      <c r="F74" s="172">
        <v>350</v>
      </c>
    </row>
    <row r="75" spans="1:6" s="13" customFormat="1" ht="14.25" x14ac:dyDescent="0.2">
      <c r="A75" s="86">
        <v>72</v>
      </c>
      <c r="B75" s="83">
        <v>45190</v>
      </c>
      <c r="C75" s="85">
        <v>235</v>
      </c>
      <c r="D75" s="88" t="s">
        <v>63</v>
      </c>
      <c r="E75" s="84" t="s">
        <v>164</v>
      </c>
      <c r="F75" s="172">
        <v>-55</v>
      </c>
    </row>
    <row r="76" spans="1:6" s="173" customFormat="1" ht="14.25" x14ac:dyDescent="0.2">
      <c r="A76" s="167">
        <v>73</v>
      </c>
      <c r="B76" s="168">
        <v>45195</v>
      </c>
      <c r="C76" s="169">
        <v>240</v>
      </c>
      <c r="D76" s="170" t="s">
        <v>63</v>
      </c>
      <c r="E76" s="171" t="s">
        <v>164</v>
      </c>
      <c r="F76" s="172">
        <v>-195.65</v>
      </c>
    </row>
    <row r="77" spans="1:6" s="13" customFormat="1" ht="14.25" x14ac:dyDescent="0.2">
      <c r="A77" s="86">
        <v>74</v>
      </c>
      <c r="B77" s="83">
        <v>45196</v>
      </c>
      <c r="C77" s="85">
        <v>241</v>
      </c>
      <c r="D77" s="88" t="s">
        <v>63</v>
      </c>
      <c r="E77" s="84" t="s">
        <v>164</v>
      </c>
      <c r="F77" s="172">
        <v>-224.79</v>
      </c>
    </row>
    <row r="78" spans="1:6" s="13" customFormat="1" ht="14.25" x14ac:dyDescent="0.2">
      <c r="A78" s="86">
        <v>75</v>
      </c>
      <c r="B78" s="83">
        <v>45197</v>
      </c>
      <c r="C78" s="85">
        <v>57</v>
      </c>
      <c r="D78" s="88" t="s">
        <v>63</v>
      </c>
      <c r="E78" s="84" t="s">
        <v>78</v>
      </c>
      <c r="F78" s="172">
        <v>1100</v>
      </c>
    </row>
    <row r="79" spans="1:6" s="13" customFormat="1" ht="14.25" x14ac:dyDescent="0.2">
      <c r="A79" s="86">
        <v>76</v>
      </c>
      <c r="B79" s="83">
        <v>45197</v>
      </c>
      <c r="C79" s="163">
        <v>246</v>
      </c>
      <c r="D79" s="88" t="s">
        <v>63</v>
      </c>
      <c r="E79" s="164" t="s">
        <v>164</v>
      </c>
      <c r="F79" s="177">
        <v>-55</v>
      </c>
    </row>
    <row r="80" spans="1:6" s="13" customFormat="1" ht="14.25" x14ac:dyDescent="0.2">
      <c r="A80" s="86">
        <v>77</v>
      </c>
      <c r="B80" s="83">
        <v>45197</v>
      </c>
      <c r="C80" s="163">
        <v>245</v>
      </c>
      <c r="D80" s="88" t="s">
        <v>63</v>
      </c>
      <c r="E80" s="164" t="s">
        <v>164</v>
      </c>
      <c r="F80" s="176">
        <v>-55</v>
      </c>
    </row>
    <row r="81" spans="1:6" s="13" customFormat="1" ht="14.25" x14ac:dyDescent="0.2">
      <c r="A81" s="86">
        <v>78</v>
      </c>
      <c r="B81" s="83">
        <v>45197</v>
      </c>
      <c r="C81" s="85">
        <v>244</v>
      </c>
      <c r="D81" s="88" t="s">
        <v>63</v>
      </c>
      <c r="E81" s="84" t="s">
        <v>164</v>
      </c>
      <c r="F81" s="176">
        <v>-55</v>
      </c>
    </row>
    <row r="82" spans="1:6" s="13" customFormat="1" ht="14.25" x14ac:dyDescent="0.2">
      <c r="A82" s="86">
        <v>79</v>
      </c>
      <c r="B82" s="83">
        <v>45198</v>
      </c>
      <c r="C82" s="85">
        <v>252</v>
      </c>
      <c r="D82" s="88" t="s">
        <v>63</v>
      </c>
      <c r="E82" s="84" t="s">
        <v>164</v>
      </c>
      <c r="F82" s="172">
        <v>-55</v>
      </c>
    </row>
    <row r="83" spans="1:6" s="13" customFormat="1" ht="14.25" x14ac:dyDescent="0.2">
      <c r="A83" s="86">
        <v>80</v>
      </c>
      <c r="B83" s="83">
        <v>45198</v>
      </c>
      <c r="C83" s="85">
        <v>250</v>
      </c>
      <c r="D83" s="88" t="s">
        <v>63</v>
      </c>
      <c r="E83" s="84" t="s">
        <v>164</v>
      </c>
      <c r="F83" s="172">
        <v>-55</v>
      </c>
    </row>
    <row r="84" spans="1:6" s="13" customFormat="1" ht="14.25" x14ac:dyDescent="0.2">
      <c r="A84" s="86">
        <v>81</v>
      </c>
      <c r="B84" s="83">
        <v>45174</v>
      </c>
      <c r="C84" s="85">
        <v>2291</v>
      </c>
      <c r="D84" s="165" t="s">
        <v>88</v>
      </c>
      <c r="E84" s="87" t="s">
        <v>172</v>
      </c>
      <c r="F84" s="172">
        <v>132</v>
      </c>
    </row>
    <row r="85" spans="1:6" s="13" customFormat="1" ht="14.25" x14ac:dyDescent="0.2">
      <c r="A85" s="86">
        <v>82</v>
      </c>
      <c r="B85" s="83">
        <v>45177</v>
      </c>
      <c r="C85" s="85">
        <v>2301</v>
      </c>
      <c r="D85" s="166" t="s">
        <v>173</v>
      </c>
      <c r="E85" s="87" t="s">
        <v>174</v>
      </c>
      <c r="F85" s="172">
        <v>3506.6</v>
      </c>
    </row>
    <row r="86" spans="1:6" s="13" customFormat="1" ht="14.25" x14ac:dyDescent="0.2">
      <c r="A86" s="86">
        <v>83</v>
      </c>
      <c r="B86" s="83">
        <v>45182</v>
      </c>
      <c r="C86" s="85">
        <v>2310</v>
      </c>
      <c r="D86" s="88" t="s">
        <v>175</v>
      </c>
      <c r="E86" s="87" t="s">
        <v>174</v>
      </c>
      <c r="F86" s="172">
        <v>2045.91</v>
      </c>
    </row>
    <row r="87" spans="1:6" s="13" customFormat="1" ht="14.25" x14ac:dyDescent="0.2">
      <c r="A87" s="86">
        <v>84</v>
      </c>
      <c r="B87" s="83">
        <v>45182</v>
      </c>
      <c r="C87" s="85">
        <v>2311</v>
      </c>
      <c r="D87" s="88" t="s">
        <v>175</v>
      </c>
      <c r="E87" s="84" t="s">
        <v>174</v>
      </c>
      <c r="F87" s="172">
        <v>8845.82</v>
      </c>
    </row>
    <row r="88" spans="1:6" s="13" customFormat="1" ht="14.25" x14ac:dyDescent="0.2">
      <c r="A88" s="86">
        <v>85</v>
      </c>
      <c r="B88" s="83">
        <v>45182</v>
      </c>
      <c r="C88" s="85">
        <v>2320</v>
      </c>
      <c r="D88" s="88" t="s">
        <v>88</v>
      </c>
      <c r="E88" s="84" t="s">
        <v>172</v>
      </c>
      <c r="F88" s="172">
        <v>80</v>
      </c>
    </row>
    <row r="89" spans="1:6" s="13" customFormat="1" ht="14.25" x14ac:dyDescent="0.2">
      <c r="A89" s="86">
        <v>86</v>
      </c>
      <c r="B89" s="83">
        <v>45189</v>
      </c>
      <c r="C89" s="85">
        <v>2349</v>
      </c>
      <c r="D89" s="88" t="s">
        <v>173</v>
      </c>
      <c r="E89" s="84" t="s">
        <v>174</v>
      </c>
      <c r="F89" s="172">
        <v>5443.74</v>
      </c>
    </row>
    <row r="90" spans="1:6" s="13" customFormat="1" ht="14.25" x14ac:dyDescent="0.2">
      <c r="A90" s="86">
        <v>87</v>
      </c>
      <c r="B90" s="83">
        <v>45174</v>
      </c>
      <c r="C90" s="85">
        <v>2288</v>
      </c>
      <c r="D90" s="88" t="s">
        <v>176</v>
      </c>
      <c r="E90" s="84" t="s">
        <v>177</v>
      </c>
      <c r="F90" s="172">
        <v>980</v>
      </c>
    </row>
    <row r="91" spans="1:6" s="13" customFormat="1" ht="14.25" x14ac:dyDescent="0.2">
      <c r="A91" s="86">
        <v>88</v>
      </c>
      <c r="B91" s="83">
        <v>45174</v>
      </c>
      <c r="C91" s="85">
        <v>2286</v>
      </c>
      <c r="D91" s="88" t="s">
        <v>176</v>
      </c>
      <c r="E91" s="84" t="s">
        <v>178</v>
      </c>
      <c r="F91" s="172">
        <v>882</v>
      </c>
    </row>
    <row r="92" spans="1:6" s="13" customFormat="1" ht="14.25" x14ac:dyDescent="0.2">
      <c r="A92" s="86">
        <v>89</v>
      </c>
      <c r="B92" s="83">
        <v>45174</v>
      </c>
      <c r="C92" s="85">
        <v>2284</v>
      </c>
      <c r="D92" s="88" t="s">
        <v>176</v>
      </c>
      <c r="E92" s="84" t="s">
        <v>179</v>
      </c>
      <c r="F92" s="172">
        <v>980</v>
      </c>
    </row>
    <row r="93" spans="1:6" s="13" customFormat="1" ht="14.25" x14ac:dyDescent="0.2">
      <c r="A93" s="86">
        <v>90</v>
      </c>
      <c r="B93" s="83">
        <v>45174</v>
      </c>
      <c r="C93" s="85">
        <v>2282</v>
      </c>
      <c r="D93" s="88" t="s">
        <v>176</v>
      </c>
      <c r="E93" s="84" t="s">
        <v>180</v>
      </c>
      <c r="F93" s="172">
        <v>882</v>
      </c>
    </row>
    <row r="94" spans="1:6" s="13" customFormat="1" ht="14.25" x14ac:dyDescent="0.2">
      <c r="A94" s="86">
        <v>91</v>
      </c>
      <c r="B94" s="83">
        <v>45182</v>
      </c>
      <c r="C94" s="85">
        <v>2322</v>
      </c>
      <c r="D94" s="88" t="s">
        <v>176</v>
      </c>
      <c r="E94" s="84" t="s">
        <v>181</v>
      </c>
      <c r="F94" s="172">
        <v>882</v>
      </c>
    </row>
    <row r="95" spans="1:6" s="13" customFormat="1" ht="14.25" x14ac:dyDescent="0.2">
      <c r="A95" s="86">
        <v>92</v>
      </c>
      <c r="B95" s="83">
        <v>45176</v>
      </c>
      <c r="C95" s="85">
        <v>2294</v>
      </c>
      <c r="D95" s="88" t="s">
        <v>92</v>
      </c>
      <c r="E95" s="84" t="s">
        <v>182</v>
      </c>
      <c r="F95" s="172">
        <v>20250</v>
      </c>
    </row>
    <row r="96" spans="1:6" s="13" customFormat="1" ht="14.25" x14ac:dyDescent="0.2">
      <c r="A96" s="86">
        <v>93</v>
      </c>
      <c r="B96" s="83">
        <v>45176</v>
      </c>
      <c r="C96" s="85">
        <v>2297</v>
      </c>
      <c r="D96" s="88" t="s">
        <v>64</v>
      </c>
      <c r="E96" s="84" t="s">
        <v>183</v>
      </c>
      <c r="F96" s="172">
        <v>8806</v>
      </c>
    </row>
    <row r="97" spans="1:8" s="13" customFormat="1" ht="14.25" x14ac:dyDescent="0.2">
      <c r="A97" s="86">
        <v>94</v>
      </c>
      <c r="B97" s="83">
        <v>45177</v>
      </c>
      <c r="C97" s="85">
        <v>2308</v>
      </c>
      <c r="D97" s="88" t="s">
        <v>86</v>
      </c>
      <c r="E97" s="84" t="s">
        <v>184</v>
      </c>
      <c r="F97" s="172">
        <v>3603</v>
      </c>
    </row>
    <row r="98" spans="1:8" s="13" customFormat="1" ht="14.25" x14ac:dyDescent="0.2">
      <c r="A98" s="86">
        <v>95</v>
      </c>
      <c r="B98" s="83">
        <v>45177</v>
      </c>
      <c r="C98" s="85">
        <v>2309</v>
      </c>
      <c r="D98" s="84" t="s">
        <v>86</v>
      </c>
      <c r="E98" s="84" t="s">
        <v>185</v>
      </c>
      <c r="F98" s="172">
        <v>930.39</v>
      </c>
    </row>
    <row r="99" spans="1:8" s="13" customFormat="1" ht="14.25" x14ac:dyDescent="0.2">
      <c r="A99" s="86">
        <v>96</v>
      </c>
      <c r="B99" s="83">
        <v>45182</v>
      </c>
      <c r="C99" s="85">
        <v>2313</v>
      </c>
      <c r="D99" s="84" t="s">
        <v>186</v>
      </c>
      <c r="E99" s="87" t="s">
        <v>187</v>
      </c>
      <c r="F99" s="172">
        <v>5232.8100000000004</v>
      </c>
    </row>
    <row r="100" spans="1:8" s="13" customFormat="1" ht="14.25" x14ac:dyDescent="0.2">
      <c r="A100" s="86">
        <v>97</v>
      </c>
      <c r="B100" s="83">
        <v>45188</v>
      </c>
      <c r="C100" s="85">
        <v>2335</v>
      </c>
      <c r="D100" s="84" t="s">
        <v>87</v>
      </c>
      <c r="E100" s="84" t="s">
        <v>188</v>
      </c>
      <c r="F100" s="172">
        <v>1770</v>
      </c>
    </row>
    <row r="101" spans="1:8" s="13" customFormat="1" ht="14.25" x14ac:dyDescent="0.2">
      <c r="A101" s="86">
        <v>98</v>
      </c>
      <c r="B101" s="83">
        <v>45182</v>
      </c>
      <c r="C101" s="85">
        <v>2321</v>
      </c>
      <c r="D101" s="84" t="s">
        <v>97</v>
      </c>
      <c r="E101" s="84" t="s">
        <v>189</v>
      </c>
      <c r="F101" s="172">
        <v>1003.44</v>
      </c>
    </row>
    <row r="102" spans="1:8" s="13" customFormat="1" ht="14.25" x14ac:dyDescent="0.2">
      <c r="A102" s="86">
        <v>99</v>
      </c>
      <c r="B102" s="83"/>
      <c r="C102" s="85"/>
      <c r="D102" s="84"/>
      <c r="E102" s="84"/>
      <c r="F102" s="172">
        <v>101.14</v>
      </c>
    </row>
    <row r="103" spans="1:8" s="13" customFormat="1" ht="14.25" x14ac:dyDescent="0.2">
      <c r="A103" s="86">
        <v>100</v>
      </c>
      <c r="B103" s="143"/>
      <c r="C103" s="85"/>
      <c r="D103" s="84"/>
      <c r="E103" s="84" t="s">
        <v>195</v>
      </c>
      <c r="F103" s="172">
        <v>3017.88</v>
      </c>
    </row>
    <row r="104" spans="1:8" s="13" customFormat="1" ht="14.25" x14ac:dyDescent="0.2">
      <c r="A104" s="86">
        <v>101</v>
      </c>
      <c r="B104" s="143"/>
      <c r="C104" s="85"/>
      <c r="D104" s="84"/>
      <c r="E104" s="84" t="s">
        <v>196</v>
      </c>
      <c r="F104" s="172">
        <v>5597.92</v>
      </c>
      <c r="H104" s="157"/>
    </row>
    <row r="105" spans="1:8" s="13" customFormat="1" ht="14.25" x14ac:dyDescent="0.2">
      <c r="A105" s="86">
        <v>102</v>
      </c>
      <c r="B105" s="143"/>
      <c r="C105" s="85"/>
      <c r="D105" s="84"/>
      <c r="E105" s="84" t="s">
        <v>197</v>
      </c>
      <c r="F105" s="172">
        <v>4020.03</v>
      </c>
    </row>
    <row r="106" spans="1:8" s="13" customFormat="1" ht="14.25" x14ac:dyDescent="0.2">
      <c r="A106" s="86">
        <v>103</v>
      </c>
      <c r="B106" s="143"/>
      <c r="C106" s="85"/>
      <c r="D106" s="84"/>
      <c r="E106" s="84"/>
      <c r="F106" s="172"/>
    </row>
    <row r="107" spans="1:8" s="13" customFormat="1" ht="15" thickBot="1" x14ac:dyDescent="0.25">
      <c r="A107" s="179" t="s">
        <v>105</v>
      </c>
      <c r="B107" s="180"/>
      <c r="C107" s="180"/>
      <c r="D107" s="180"/>
      <c r="E107" s="180"/>
      <c r="F107" s="131">
        <f>SUM(F8:F106)</f>
        <v>314866.39</v>
      </c>
    </row>
    <row r="108" spans="1:8" s="13" customFormat="1" ht="14.25" x14ac:dyDescent="0.2">
      <c r="A108" s="10"/>
      <c r="B108" s="10"/>
      <c r="C108" s="10"/>
      <c r="D108" s="10"/>
      <c r="E108" s="10"/>
      <c r="F108" s="10"/>
    </row>
  </sheetData>
  <sheetProtection password="CC71" sheet="1" objects="1" scenarios="1"/>
  <mergeCells count="2">
    <mergeCell ref="A5:C5"/>
    <mergeCell ref="A107:E107"/>
  </mergeCells>
  <phoneticPr fontId="32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15" sqref="E15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1.33203125" style="8" bestFit="1" customWidth="1"/>
    <col min="5" max="5" width="14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106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7">
        <v>45197</v>
      </c>
      <c r="B8" s="75">
        <v>2363</v>
      </c>
      <c r="C8" s="78" t="s">
        <v>190</v>
      </c>
      <c r="D8" s="78" t="s">
        <v>191</v>
      </c>
      <c r="E8" s="72">
        <v>950</v>
      </c>
    </row>
    <row r="9" spans="1:5" ht="12.75" x14ac:dyDescent="0.2">
      <c r="A9" s="142">
        <v>45198</v>
      </c>
      <c r="B9" s="76">
        <v>2367</v>
      </c>
      <c r="C9" s="79" t="s">
        <v>192</v>
      </c>
      <c r="D9" s="79" t="s">
        <v>193</v>
      </c>
      <c r="E9" s="74">
        <v>60897.06</v>
      </c>
    </row>
    <row r="10" spans="1:5" ht="12.75" x14ac:dyDescent="0.2">
      <c r="A10" s="142"/>
      <c r="B10" s="76"/>
      <c r="C10" s="79"/>
      <c r="D10" s="79"/>
      <c r="E10" s="74"/>
    </row>
    <row r="11" spans="1:5" ht="12.75" x14ac:dyDescent="0.2">
      <c r="A11" s="142"/>
      <c r="B11" s="76"/>
      <c r="C11" s="79"/>
      <c r="D11" s="79"/>
      <c r="E11" s="74"/>
    </row>
    <row r="12" spans="1:5" ht="12.75" x14ac:dyDescent="0.2">
      <c r="A12" s="142"/>
      <c r="B12" s="76"/>
      <c r="C12" s="79"/>
      <c r="D12" s="79"/>
      <c r="E12" s="74"/>
    </row>
    <row r="13" spans="1:5" ht="12.75" x14ac:dyDescent="0.2">
      <c r="A13" s="142"/>
      <c r="B13" s="76"/>
      <c r="C13" s="79"/>
      <c r="D13" s="79"/>
      <c r="E13" s="74"/>
    </row>
    <row r="14" spans="1:5" ht="12.75" x14ac:dyDescent="0.2">
      <c r="A14" s="142"/>
      <c r="B14" s="76"/>
      <c r="C14" s="79"/>
      <c r="D14" s="79"/>
      <c r="E14" s="74"/>
    </row>
    <row r="15" spans="1:5" ht="12.75" x14ac:dyDescent="0.2">
      <c r="A15" s="142"/>
      <c r="B15" s="76"/>
      <c r="C15" s="79"/>
      <c r="D15" s="79"/>
      <c r="E15" s="156"/>
    </row>
    <row r="16" spans="1:5" ht="12.75" x14ac:dyDescent="0.2">
      <c r="A16" s="142"/>
      <c r="B16" s="76"/>
      <c r="C16" s="79"/>
      <c r="D16" s="79"/>
      <c r="E16" s="74"/>
    </row>
    <row r="17" spans="1:5" ht="12.75" x14ac:dyDescent="0.2">
      <c r="A17" s="142"/>
      <c r="B17" s="76"/>
      <c r="C17" s="79"/>
      <c r="D17" s="79"/>
      <c r="E17" s="74"/>
    </row>
    <row r="18" spans="1:5" ht="12.75" x14ac:dyDescent="0.2">
      <c r="A18" s="80"/>
      <c r="B18" s="76"/>
      <c r="C18" s="79"/>
      <c r="D18" s="79"/>
      <c r="E18" s="74"/>
    </row>
    <row r="19" spans="1:5" ht="12.75" x14ac:dyDescent="0.2">
      <c r="A19" s="80"/>
      <c r="B19" s="76"/>
      <c r="C19" s="79"/>
      <c r="D19" s="79"/>
      <c r="E19" s="74"/>
    </row>
    <row r="20" spans="1:5" ht="13.5" thickBot="1" x14ac:dyDescent="0.25">
      <c r="A20" s="179" t="s">
        <v>107</v>
      </c>
      <c r="B20" s="180"/>
      <c r="C20" s="180"/>
      <c r="D20" s="7"/>
      <c r="E20" s="71">
        <f>SUM(E8:E19)</f>
        <v>61847.06</v>
      </c>
    </row>
    <row r="25" spans="1:5" ht="12.75" x14ac:dyDescent="0.2">
      <c r="C25" s="8" t="s">
        <v>85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26" style="10" bestFit="1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58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78" t="s">
        <v>104</v>
      </c>
      <c r="B5" s="178"/>
      <c r="C5" s="178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3" t="s">
        <v>51</v>
      </c>
      <c r="B9" s="48"/>
      <c r="C9" s="48"/>
      <c r="D9" s="49">
        <v>0</v>
      </c>
      <c r="E9" s="50"/>
      <c r="F9" s="51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2" t="s">
        <v>53</v>
      </c>
      <c r="B10" s="48"/>
      <c r="C10" s="48"/>
      <c r="D10" s="53"/>
      <c r="E10" s="50" t="s">
        <v>23</v>
      </c>
      <c r="F10" s="56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7" t="s">
        <v>23</v>
      </c>
      <c r="B11" s="48"/>
      <c r="C11" s="48"/>
      <c r="D11" s="53"/>
      <c r="E11" s="50"/>
      <c r="F11" s="56"/>
    </row>
    <row r="12" spans="1:15" ht="14.25" x14ac:dyDescent="0.2">
      <c r="A12" s="47" t="s">
        <v>23</v>
      </c>
      <c r="B12" s="48"/>
      <c r="C12" s="48"/>
      <c r="D12" s="53"/>
      <c r="E12" s="50"/>
      <c r="F12" s="56"/>
    </row>
    <row r="13" spans="1:15" ht="14.25" x14ac:dyDescent="0.2">
      <c r="A13" s="47" t="s">
        <v>23</v>
      </c>
      <c r="B13" s="48"/>
      <c r="C13" s="48"/>
      <c r="D13" s="53"/>
      <c r="E13" s="50"/>
      <c r="F13" s="56"/>
    </row>
    <row r="14" spans="1:15" ht="14.25" x14ac:dyDescent="0.2">
      <c r="A14" s="47" t="s">
        <v>23</v>
      </c>
      <c r="B14" s="48"/>
      <c r="C14" s="48"/>
      <c r="D14" s="53"/>
      <c r="E14" s="50"/>
      <c r="F14" s="56"/>
    </row>
    <row r="15" spans="1:15" ht="14.25" x14ac:dyDescent="0.2">
      <c r="A15" s="47" t="s">
        <v>23</v>
      </c>
      <c r="B15" s="48"/>
      <c r="C15" s="48"/>
      <c r="D15" s="53"/>
      <c r="E15" s="50"/>
      <c r="F15" s="56"/>
    </row>
    <row r="16" spans="1:15" ht="14.25" x14ac:dyDescent="0.2">
      <c r="A16" s="47" t="s">
        <v>23</v>
      </c>
      <c r="B16" s="48"/>
      <c r="C16" s="48"/>
      <c r="D16" s="53"/>
      <c r="E16" s="50"/>
      <c r="F16" s="51"/>
    </row>
    <row r="17" spans="1:6" ht="14.25" x14ac:dyDescent="0.2">
      <c r="A17" s="47"/>
      <c r="B17" s="48"/>
      <c r="C17" s="48"/>
      <c r="D17" s="53"/>
      <c r="E17" s="50"/>
      <c r="F17" s="51"/>
    </row>
    <row r="18" spans="1:6" ht="14.25" x14ac:dyDescent="0.2">
      <c r="A18" s="47"/>
      <c r="B18" s="48"/>
      <c r="C18" s="48"/>
      <c r="D18" s="53"/>
      <c r="E18" s="50"/>
      <c r="F18" s="51"/>
    </row>
    <row r="19" spans="1:6" ht="14.25" x14ac:dyDescent="0.2">
      <c r="A19" s="47"/>
      <c r="B19" s="48"/>
      <c r="C19" s="48"/>
      <c r="D19" s="53"/>
      <c r="E19" s="50"/>
      <c r="F19" s="51"/>
    </row>
    <row r="20" spans="1:6" ht="14.25" x14ac:dyDescent="0.2">
      <c r="A20" s="47" t="s">
        <v>23</v>
      </c>
      <c r="B20" s="48"/>
      <c r="C20" s="48"/>
      <c r="D20" s="53"/>
      <c r="E20" s="50" t="s">
        <v>23</v>
      </c>
      <c r="F20" s="51"/>
    </row>
    <row r="21" spans="1:6" ht="14.25" x14ac:dyDescent="0.2">
      <c r="A21" s="52" t="s">
        <v>52</v>
      </c>
      <c r="B21" s="48"/>
      <c r="C21" s="48"/>
      <c r="D21" s="49">
        <f>SUM(D10:D19)</f>
        <v>0</v>
      </c>
      <c r="E21" s="50" t="s">
        <v>23</v>
      </c>
      <c r="F21" s="57"/>
    </row>
    <row r="22" spans="1:6" ht="14.25" x14ac:dyDescent="0.2">
      <c r="A22" s="47" t="s">
        <v>23</v>
      </c>
      <c r="B22" s="48"/>
      <c r="C22" s="48"/>
      <c r="D22" s="48" t="s">
        <v>23</v>
      </c>
      <c r="E22" s="50">
        <f>SUM(D9+D21)</f>
        <v>0</v>
      </c>
      <c r="F22" s="57" t="s">
        <v>23</v>
      </c>
    </row>
    <row r="23" spans="1:6" ht="25.5" x14ac:dyDescent="0.2">
      <c r="A23" s="63" t="s">
        <v>54</v>
      </c>
      <c r="B23" s="48"/>
      <c r="C23" s="48"/>
      <c r="D23" s="49">
        <v>0</v>
      </c>
      <c r="E23" s="50" t="s">
        <v>23</v>
      </c>
      <c r="F23" s="57" t="s">
        <v>23</v>
      </c>
    </row>
    <row r="24" spans="1:6" ht="14.25" x14ac:dyDescent="0.2">
      <c r="A24" s="52" t="s">
        <v>56</v>
      </c>
      <c r="B24" s="48"/>
      <c r="C24" s="48"/>
      <c r="D24" s="46"/>
      <c r="E24" s="50" t="s">
        <v>23</v>
      </c>
      <c r="F24" s="54"/>
    </row>
    <row r="25" spans="1:6" ht="14.25" x14ac:dyDescent="0.2">
      <c r="A25" s="47" t="s">
        <v>23</v>
      </c>
      <c r="B25" s="48"/>
      <c r="C25" s="48"/>
      <c r="D25" s="46"/>
      <c r="E25" s="50" t="s">
        <v>23</v>
      </c>
      <c r="F25" s="54"/>
    </row>
    <row r="26" spans="1:6" ht="14.25" x14ac:dyDescent="0.2">
      <c r="A26" s="47"/>
      <c r="B26" s="48"/>
      <c r="C26" s="48"/>
      <c r="D26" s="46"/>
      <c r="E26" s="50" t="s">
        <v>23</v>
      </c>
      <c r="F26" s="54"/>
    </row>
    <row r="27" spans="1:6" ht="14.25" x14ac:dyDescent="0.2">
      <c r="A27" s="47" t="s">
        <v>23</v>
      </c>
      <c r="B27" s="48"/>
      <c r="C27" s="48"/>
      <c r="D27" s="46"/>
      <c r="E27" s="50" t="s">
        <v>23</v>
      </c>
      <c r="F27" s="54"/>
    </row>
    <row r="28" spans="1:6" ht="14.25" x14ac:dyDescent="0.2">
      <c r="A28" s="47" t="s">
        <v>23</v>
      </c>
      <c r="B28" s="48"/>
      <c r="C28" s="48"/>
      <c r="D28" s="46"/>
      <c r="E28" s="50"/>
      <c r="F28" s="54"/>
    </row>
    <row r="29" spans="1:6" ht="14.25" x14ac:dyDescent="0.2">
      <c r="A29" s="47" t="s">
        <v>23</v>
      </c>
      <c r="B29" s="48"/>
      <c r="C29" s="48"/>
      <c r="D29" s="46"/>
      <c r="E29" s="50" t="s">
        <v>23</v>
      </c>
      <c r="F29" s="54"/>
    </row>
    <row r="30" spans="1:6" ht="14.25" x14ac:dyDescent="0.2">
      <c r="A30" s="47" t="s">
        <v>23</v>
      </c>
      <c r="B30" s="48"/>
      <c r="C30" s="48"/>
      <c r="D30" s="46"/>
      <c r="E30" s="50" t="s">
        <v>23</v>
      </c>
      <c r="F30" s="55"/>
    </row>
    <row r="31" spans="1:6" ht="14.25" x14ac:dyDescent="0.2">
      <c r="A31" s="47" t="s">
        <v>23</v>
      </c>
      <c r="B31" s="48"/>
      <c r="C31" s="48"/>
      <c r="D31" s="46"/>
      <c r="E31" s="50"/>
      <c r="F31" s="55"/>
    </row>
    <row r="32" spans="1:6" ht="14.25" x14ac:dyDescent="0.2">
      <c r="A32" s="47"/>
      <c r="B32" s="48"/>
      <c r="C32" s="48"/>
      <c r="D32" s="46"/>
      <c r="E32" s="50"/>
      <c r="F32" s="133"/>
    </row>
    <row r="33" spans="1:6" ht="14.25" x14ac:dyDescent="0.2">
      <c r="A33" s="47"/>
      <c r="B33" s="48"/>
      <c r="C33" s="48"/>
      <c r="D33" s="46"/>
      <c r="E33" s="50"/>
      <c r="F33" s="133"/>
    </row>
    <row r="34" spans="1:6" ht="14.25" x14ac:dyDescent="0.2">
      <c r="A34" s="52" t="s">
        <v>55</v>
      </c>
      <c r="B34" s="48"/>
      <c r="C34" s="48" t="s">
        <v>23</v>
      </c>
      <c r="D34" s="49">
        <f>SUM(D24:D33)</f>
        <v>0</v>
      </c>
      <c r="E34" s="50" t="s">
        <v>23</v>
      </c>
      <c r="F34" s="57" t="s">
        <v>23</v>
      </c>
    </row>
    <row r="35" spans="1:6" ht="15" thickBot="1" x14ac:dyDescent="0.25">
      <c r="A35" s="58" t="s">
        <v>23</v>
      </c>
      <c r="B35" s="59" t="s">
        <v>23</v>
      </c>
      <c r="C35" s="59" t="s">
        <v>23</v>
      </c>
      <c r="D35" s="60" t="s">
        <v>23</v>
      </c>
      <c r="E35" s="61">
        <f>SUM(D23+D34)</f>
        <v>0</v>
      </c>
      <c r="F35" s="62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9" sqref="E9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60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106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27.75" customHeight="1" x14ac:dyDescent="0.25">
      <c r="A8" s="70"/>
      <c r="B8" s="35"/>
      <c r="C8" s="35"/>
      <c r="D8" s="35"/>
      <c r="E8" s="139"/>
    </row>
    <row r="9" spans="1:5" ht="15" x14ac:dyDescent="0.25">
      <c r="A9" s="137"/>
      <c r="B9" s="138"/>
      <c r="C9" s="35"/>
      <c r="D9" s="138"/>
      <c r="E9" s="153"/>
    </row>
    <row r="10" spans="1:5" ht="15" x14ac:dyDescent="0.25">
      <c r="A10" s="137"/>
      <c r="B10" s="138"/>
      <c r="C10" s="138"/>
      <c r="D10" s="138"/>
      <c r="E10" s="140"/>
    </row>
    <row r="11" spans="1:5" ht="15" x14ac:dyDescent="0.25">
      <c r="A11" s="137"/>
      <c r="B11" s="138"/>
      <c r="C11" s="138"/>
      <c r="D11" s="138"/>
      <c r="E11" s="140"/>
    </row>
    <row r="12" spans="1:5" ht="15" x14ac:dyDescent="0.25">
      <c r="A12" s="137"/>
      <c r="B12" s="138"/>
      <c r="C12" s="138"/>
      <c r="D12" s="138"/>
      <c r="E12" s="140"/>
    </row>
    <row r="13" spans="1:5" ht="15" x14ac:dyDescent="0.25">
      <c r="A13" s="137"/>
      <c r="B13" s="138"/>
      <c r="C13" s="138"/>
      <c r="D13" s="138"/>
      <c r="E13" s="141"/>
    </row>
    <row r="14" spans="1:5" ht="15" x14ac:dyDescent="0.25">
      <c r="A14" s="134"/>
      <c r="B14" s="135"/>
      <c r="C14" s="135"/>
      <c r="D14" s="135"/>
      <c r="E14" s="136"/>
    </row>
    <row r="16" spans="1:5" ht="15.75" thickBot="1" x14ac:dyDescent="0.3">
      <c r="A16" s="179" t="s">
        <v>107</v>
      </c>
      <c r="B16" s="180"/>
      <c r="C16" s="180"/>
      <c r="D16" s="7"/>
      <c r="E16" s="73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2023-11-09T12:34:38Z</dcterms:modified>
</cp:coreProperties>
</file>