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12" windowWidth="27792" windowHeight="10632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  <sheet name="Foaie1" sheetId="9" r:id="rId7"/>
  </sheets>
  <calcPr calcId="145621"/>
</workbook>
</file>

<file path=xl/calcChain.xml><?xml version="1.0" encoding="utf-8"?>
<calcChain xmlns="http://schemas.openxmlformats.org/spreadsheetml/2006/main">
  <c r="D67" i="5" l="1"/>
  <c r="D194" i="5" l="1"/>
  <c r="E10" i="6" l="1"/>
  <c r="D111" i="5"/>
  <c r="D213" i="5"/>
  <c r="E214" i="5" s="1"/>
  <c r="F103" i="2" l="1"/>
  <c r="D206" i="5" l="1"/>
  <c r="E112" i="5"/>
  <c r="E195" i="5"/>
  <c r="E16" i="8" l="1"/>
  <c r="E20" i="4" l="1"/>
  <c r="D21" i="7"/>
  <c r="D34" i="7"/>
  <c r="D199" i="5" l="1"/>
  <c r="E68" i="5" l="1"/>
  <c r="D155" i="5" l="1"/>
  <c r="D163" i="5"/>
  <c r="D174" i="5" l="1"/>
  <c r="E35" i="7" l="1"/>
  <c r="E22" i="7"/>
  <c r="E200" i="5" l="1"/>
  <c r="E207" i="5" l="1"/>
  <c r="E175" i="5" l="1"/>
  <c r="E164" i="5"/>
  <c r="E156" i="5"/>
  <c r="E216" i="5" l="1"/>
</calcChain>
</file>

<file path=xl/sharedStrings.xml><?xml version="1.0" encoding="utf-8"?>
<sst xmlns="http://schemas.openxmlformats.org/spreadsheetml/2006/main" count="883" uniqueCount="217">
  <si>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</si>
  <si>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</si>
  <si>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</si>
  <si>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</si>
  <si>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</si>
  <si>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</si>
  <si>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</si>
  <si>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</si>
  <si>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</si>
  <si>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</si>
  <si>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</si>
  <si>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</si>
  <si>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</si>
  <si>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</si>
  <si>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</si>
  <si>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</si>
  <si>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</si>
  <si>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</si>
  <si>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</si>
  <si>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</si>
  <si>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</si>
  <si>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</si>
  <si>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</si>
  <si>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</si>
  <si>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</si>
  <si>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</si>
  <si>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</si>
  <si>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</si>
  <si>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</si>
  <si>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</si>
  <si>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</si>
  <si>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</si>
  <si>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</si>
  <si>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</si>
  <si>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</si>
  <si>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</si>
  <si>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</si>
  <si>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</si>
  <si>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</si>
  <si>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</si>
  <si>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</si>
  <si>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</si>
  <si>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</si>
  <si>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</si>
  <si>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</si>
  <si>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</si>
  <si>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</si>
  <si>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</si>
  <si>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</si>
  <si>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</si>
  <si>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</si>
  <si>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</si>
  <si>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</si>
  <si>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</si>
  <si>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</si>
  <si>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</si>
  <si>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</si>
  <si>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</si>
  <si>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</si>
  <si>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</si>
  <si>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</si>
  <si>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</si>
  <si>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</si>
  <si>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MIDA SOFT BUSINESS SRL</t>
  </si>
  <si>
    <t>OSIM</t>
  </si>
  <si>
    <t>AVANS CO STEFANESCU R.</t>
  </si>
  <si>
    <t>ACCENT SERVICES ZONE SRL</t>
  </si>
  <si>
    <t>ROBOSTO LOGISTIK SRL</t>
  </si>
  <si>
    <t>MARKETING CONCEPT SRL</t>
  </si>
  <si>
    <t>CENTRO INVEST CONSULT SRL</t>
  </si>
  <si>
    <t>ARCHIVIT SRL</t>
  </si>
  <si>
    <t>RIDICARE NUMERAR</t>
  </si>
  <si>
    <t>BTM CORPORATE SECURITY SRL</t>
  </si>
  <si>
    <t>ENGIE ROMANIA SA</t>
  </si>
  <si>
    <t>COTIZATII SINDICAT</t>
  </si>
  <si>
    <t>ALIMENTARE CONT CARD SALARII BTRL</t>
  </si>
  <si>
    <t>PENSIE PRIVATA NEGOITA A.</t>
  </si>
  <si>
    <t>PENSIE PRIVATA NEGOITA L.</t>
  </si>
  <si>
    <t>PENSIE ALIMENTARA DE LA POTOROACA C.</t>
  </si>
  <si>
    <t>ALIMENTARE CONT CARD SALARII RAIFFEISEN</t>
  </si>
  <si>
    <t>POPRIRE SALARIU SOLZARU C.</t>
  </si>
  <si>
    <t>POPRIRE SALARIU NICULAE A.</t>
  </si>
  <si>
    <t>POPRIRE SALARIU NEAMTU M.</t>
  </si>
  <si>
    <t>PENSIE PRIVATA VARODIN I.</t>
  </si>
  <si>
    <t>PENSIE PRIVATA GEORGESCU S.</t>
  </si>
  <si>
    <t>PENSIE PRIVATA STANILA F.</t>
  </si>
  <si>
    <t>POPRIRE SALARIU NEACSU D.</t>
  </si>
  <si>
    <t>POPRIRE SALARIU STEFANESCU R.</t>
  </si>
  <si>
    <t>PENSIE PRIVATA GHIOCA M.</t>
  </si>
  <si>
    <t>OMICRON SERVICE SRL</t>
  </si>
  <si>
    <t>VODAFONE ROMANIA SA</t>
  </si>
  <si>
    <t>01-31 MARTIE</t>
  </si>
  <si>
    <t>perioada: 01-31 MARTIE</t>
  </si>
  <si>
    <t>Total plati MARTIE</t>
  </si>
  <si>
    <t>TOTAL MARTIE</t>
  </si>
  <si>
    <t>CENTRUL DE FOR. APSAP</t>
  </si>
  <si>
    <t>TAXA CURS PERFECT. ANDRONACHE A.</t>
  </si>
  <si>
    <t>FUND. CENTRUL DE FORM. APSAP</t>
  </si>
  <si>
    <t>SERV. CAZARE CURS ANDRONACHE A.</t>
  </si>
  <si>
    <t>OMV PETROM ROMANIA SRL</t>
  </si>
  <si>
    <t>CVAL.BONURI VALORICE BVC</t>
  </si>
  <si>
    <t>CVAL.TIPIZATE BONURI BVC</t>
  </si>
  <si>
    <t>CM UNIREA SRL</t>
  </si>
  <si>
    <t>SERV. MEDICAL MED.MUNCII FEB.2023</t>
  </si>
  <si>
    <t>ASOC.COLEGIUL CONS JR. BUC</t>
  </si>
  <si>
    <t>CVAL.COTIZ.CONS.JR.2023+DUPLICAT LEGITIM</t>
  </si>
  <si>
    <t>ASOC. PROPRIETARI I.GHICA</t>
  </si>
  <si>
    <t>CVAL. COTE GAZE I. GHICA 3, 01.10 31.12.2022</t>
  </si>
  <si>
    <t>CVAL.COTE INTRETINERE 01.10 - 31.12.2022</t>
  </si>
  <si>
    <t>CVAL. REGISTRE A3</t>
  </si>
  <si>
    <t>06/03.02023</t>
  </si>
  <si>
    <t>ABONAM.TV IANUARIE 2023</t>
  </si>
  <si>
    <t>SERV. TELEF. MOBILA FEBR.2022</t>
  </si>
  <si>
    <t>CVAL.SERV.TELEF.FIXA IANUARIE 2023</t>
  </si>
  <si>
    <t>SERV. WIFI IANUARIE 2023</t>
  </si>
  <si>
    <t>CTR.SUBSECVENT NR.20 TONERE</t>
  </si>
  <si>
    <t>SUPRAVRGHERE RSVTI FEBRUARIE 2023</t>
  </si>
  <si>
    <t>PREST. SERV. MENT. ECHIPAM FEBR.2023</t>
  </si>
  <si>
    <t>DHL INTERNATIONAL ROM. SRL</t>
  </si>
  <si>
    <t>SERV.CURIERAT RAPID</t>
  </si>
  <si>
    <t>ROTAREXIM SA</t>
  </si>
  <si>
    <t>BANDA TRICOLOR 5MM</t>
  </si>
  <si>
    <t>SERV.SSM SU FEBRUARIE 2023</t>
  </si>
  <si>
    <t>TEL.DECT. KX-TG 2512 FXT</t>
  </si>
  <si>
    <t>SERV. WIFI FEBRUARIE 2023</t>
  </si>
  <si>
    <t>SERV.TELEF.MOBILA MARTIE 2023</t>
  </si>
  <si>
    <t>ABONAM.TV FEBRUARIE 2023</t>
  </si>
  <si>
    <t>SERV. TELEF. FIXA FEBRUARIE 2023</t>
  </si>
  <si>
    <t>SERV. CURATENIE FEBRUARIE 2023</t>
  </si>
  <si>
    <t>SERV. PAZA FEBRUARIE 2023</t>
  </si>
  <si>
    <t>TEL.FIX DECT. PANASONIC</t>
  </si>
  <si>
    <t>STOCARE ARHIVA FEBRUARIE 2023</t>
  </si>
  <si>
    <t>CVAL.CONSUM GAZE FEBRUARIE 2023</t>
  </si>
  <si>
    <t>SENETIC DISTRIBUTION SRL</t>
  </si>
  <si>
    <t>SSD SAMSUNG</t>
  </si>
  <si>
    <t>CUMPANA 1993 SRL</t>
  </si>
  <si>
    <t>PACHET BIDOANE APA 19L MARTIE 2023</t>
  </si>
  <si>
    <t>RCS RDS SA</t>
  </si>
  <si>
    <t>ABONAM. INTERNET MARTIE 2023</t>
  </si>
  <si>
    <t>APA NOVA BUC. SA</t>
  </si>
  <si>
    <t>SERV. APA FEBRUARIE 2023</t>
  </si>
  <si>
    <t>ANA HOTELS SRL</t>
  </si>
  <si>
    <t>INCHIRIERE SALA CONFERINTA</t>
  </si>
  <si>
    <t>WECO TMC SRL</t>
  </si>
  <si>
    <t>SERVICIU MEDICAL</t>
  </si>
  <si>
    <t>SIGMA DISTRIBUTION SRL</t>
  </si>
  <si>
    <t>MEMORIE USB</t>
  </si>
  <si>
    <t>PMC GROUP DISTRIBUTION SRL</t>
  </si>
  <si>
    <t>MEMORIE USB SAMSUNG FIT PLUS</t>
  </si>
  <si>
    <t>LECOM BIROTICA ARDEAL SRL</t>
  </si>
  <si>
    <t>DOSARE CU SINA A 4 GOLD</t>
  </si>
  <si>
    <t>JINFO TOURS SRL</t>
  </si>
  <si>
    <t>BILET AVION CTR. SUBSECV. NR.49</t>
  </si>
  <si>
    <t>FOXX COLOR SRL</t>
  </si>
  <si>
    <t>STAMPILE COLOP PRINTER R30</t>
  </si>
  <si>
    <t>WASTE TONER</t>
  </si>
  <si>
    <t>DNS BIROTICA SRL</t>
  </si>
  <si>
    <t>PLIC C4 ALB</t>
  </si>
  <si>
    <t>OFFICE MAX SRL</t>
  </si>
  <si>
    <t>HARTIE A4</t>
  </si>
  <si>
    <t>DEPUNERE NUMERAR - REINTREGIRE CONT</t>
  </si>
  <si>
    <t>martie</t>
  </si>
  <si>
    <t>MIN. AFACERILOR EXTERNE</t>
  </si>
  <si>
    <t>CONF.PASAP.SERV. RADU ROBERT</t>
  </si>
  <si>
    <t>COMP.MUNICIP.IMOB. SA</t>
  </si>
  <si>
    <t>FOLOSINTA SPATIU MARTIE 2023</t>
  </si>
  <si>
    <t>BCR SA</t>
  </si>
  <si>
    <t>COMISION TRANZACTII CARDURI</t>
  </si>
  <si>
    <t>FANPLACE IT SRL</t>
  </si>
  <si>
    <t>MEMORIE RAM</t>
  </si>
  <si>
    <t>CENTRAL TRAVEL SRL</t>
  </si>
  <si>
    <t>BILETE AVION DEPLASARE EXT</t>
  </si>
  <si>
    <t>SQUARE PARKING SRL</t>
  </si>
  <si>
    <t>ABONAM.PARCARE MARTIE 2023</t>
  </si>
  <si>
    <t>DANTE INTERNATIONAL SA</t>
  </si>
  <si>
    <t>CEAI SI CAFEA</t>
  </si>
  <si>
    <t>DRAPEL EXT. UE SI RO</t>
  </si>
  <si>
    <t>OPTIM CONCEPT DESIGN SRL</t>
  </si>
  <si>
    <t>MENT.ECHIPAM. CLIMATIZARE MARTIE 2023</t>
  </si>
  <si>
    <t>ALTEX ROMANIA SRL</t>
  </si>
  <si>
    <t>HDD EXTERN USB 3.0</t>
  </si>
  <si>
    <t>CTCE PIATRA NEAMT</t>
  </si>
  <si>
    <t>ACTUALIZARE LEGIS MARTIE 2023</t>
  </si>
  <si>
    <t>HORNBACH CENTRALA SRL</t>
  </si>
  <si>
    <t>PRODUSE SANITARE</t>
  </si>
  <si>
    <t>ORNAMENTE FLORALE GHIVECE</t>
  </si>
  <si>
    <t>PFA MIU ALEXANDRU DOREL</t>
  </si>
  <si>
    <t>MENTENANTA SIST. EL. MARTIE 2023</t>
  </si>
  <si>
    <t>TREI D PLUS SRL</t>
  </si>
  <si>
    <t>PRESTARI SERVICII DDD</t>
  </si>
  <si>
    <t>ADI SMART INSTAL SRL</t>
  </si>
  <si>
    <t>MATERIALE SI SERV. REPARARE TEVI</t>
  </si>
  <si>
    <t>PLIC C5</t>
  </si>
  <si>
    <t>MEDA CONSULT SRL</t>
  </si>
  <si>
    <t>RACK EXTERN SSD</t>
  </si>
  <si>
    <t>GHIVECE FLORI</t>
  </si>
  <si>
    <t>BRITISH COUNCIL</t>
  </si>
  <si>
    <t>CURSURI FORMARE LINGVISTICA ENGLEZA</t>
  </si>
  <si>
    <t>ROMANIA TRAVEL PLUS SRL</t>
  </si>
  <si>
    <t>SUPER KLIMA INSTALATII SRL</t>
  </si>
  <si>
    <t>AERE CONDITIONATE DAIKIN</t>
  </si>
  <si>
    <t>SERV. CURIERAT RAPID</t>
  </si>
  <si>
    <t>BUGETUL DE STAT</t>
  </si>
  <si>
    <t>AMENDA TAXA POD</t>
  </si>
  <si>
    <t>SERV. MENTENANTA ECHIPAM. MARTIE 2023</t>
  </si>
  <si>
    <t>CVAL. TONERE CTR.SUBSECV.21</t>
  </si>
  <si>
    <t>FOLII PROTECTIE TELEFON</t>
  </si>
  <si>
    <t>DIGITRONIX TECHNOLOGY SRL</t>
  </si>
  <si>
    <t>VENTILATOR SERVER</t>
  </si>
  <si>
    <t>SHAROLT GROUP SRL</t>
  </si>
  <si>
    <t>IMPRIMANTA CANON DX C38261</t>
  </si>
  <si>
    <t>VOUCHERE VACANTA</t>
  </si>
  <si>
    <t>comision</t>
  </si>
  <si>
    <t>deplasari externe</t>
  </si>
  <si>
    <t>TAXE PCT</t>
  </si>
  <si>
    <t>OMPI</t>
  </si>
  <si>
    <t>REINTREGIRE 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</si>
</sst>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87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4" fontId="26" fillId="24" borderId="14" xfId="40" applyNumberFormat="1" applyFont="1" applyFill="1" applyBorder="1" applyAlignment="1">
      <alignment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4" fontId="1" fillId="0" borderId="20" xfId="40" applyNumberFormat="1" applyFont="1" applyFill="1" applyBorder="1" applyAlignment="1">
      <alignment horizontal="right" vertical="center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4" fontId="26" fillId="0" borderId="14" xfId="40" applyNumberFormat="1" applyFont="1" applyFill="1" applyBorder="1" applyAlignment="1">
      <alignment horizontal="right" vertical="center"/>
    </xf>
    <xf numFmtId="0" fontId="26" fillId="0" borderId="19" xfId="40" applyFont="1" applyFill="1" applyBorder="1" applyAlignment="1">
      <alignment horizontal="center" vertical="center" wrapText="1"/>
    </xf>
    <xf numFmtId="4" fontId="26" fillId="0" borderId="20" xfId="40" applyNumberFormat="1" applyFont="1" applyFill="1" applyBorder="1" applyAlignment="1">
      <alignment horizontal="right" vertical="center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0" fontId="21" fillId="0" borderId="10" xfId="0" applyFont="1" applyFill="1" applyBorder="1" applyAlignment="1">
      <alignment horizontal="left"/>
    </xf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1" fillId="0" borderId="21" xfId="41" applyNumberFormat="1" applyFont="1" applyFill="1" applyBorder="1" applyAlignment="1">
      <alignment horizontal="left"/>
    </xf>
    <xf numFmtId="0" fontId="31" fillId="0" borderId="19" xfId="41" applyFont="1" applyFill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0" fontId="21" fillId="0" borderId="17" xfId="40" applyFont="1" applyFill="1" applyBorder="1" applyAlignment="1">
      <alignment horizontal="left" wrapText="1"/>
    </xf>
    <xf numFmtId="0" fontId="21" fillId="0" borderId="17" xfId="40" applyFont="1" applyFill="1" applyBorder="1" applyAlignment="1">
      <alignment horizontal="center" wrapText="1"/>
    </xf>
    <xf numFmtId="0" fontId="22" fillId="0" borderId="17" xfId="40" applyFont="1" applyFill="1" applyBorder="1" applyAlignment="1">
      <alignment horizontal="center" wrapText="1"/>
    </xf>
    <xf numFmtId="0" fontId="25" fillId="0" borderId="0" xfId="0" applyFont="1" applyFill="1"/>
    <xf numFmtId="0" fontId="31" fillId="0" borderId="19" xfId="41" applyFont="1" applyFill="1" applyBorder="1" applyAlignment="1">
      <alignment horizontal="right"/>
    </xf>
    <xf numFmtId="164" fontId="20" fillId="0" borderId="10" xfId="4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2" fontId="1" fillId="0" borderId="23" xfId="4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0" xfId="0" applyFont="1"/>
    <xf numFmtId="0" fontId="1" fillId="0" borderId="14" xfId="0" applyFont="1" applyFill="1" applyBorder="1" applyAlignment="1">
      <alignment horizontal="center"/>
    </xf>
    <xf numFmtId="0" fontId="21" fillId="2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14" fontId="26" fillId="0" borderId="19" xfId="4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4" fontId="20" fillId="24" borderId="19" xfId="40" applyNumberFormat="1" applyFont="1" applyFill="1" applyBorder="1" applyAlignment="1">
      <alignment horizontal="center" vertical="center" wrapText="1"/>
    </xf>
    <xf numFmtId="0" fontId="21" fillId="24" borderId="10" xfId="0" applyFont="1" applyFill="1" applyBorder="1"/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E14" sqref="E14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21"/>
      <c r="F1" s="6"/>
    </row>
    <row r="2" spans="1:6" ht="14.25" x14ac:dyDescent="0.2">
      <c r="A2" s="8"/>
      <c r="B2" s="8"/>
      <c r="C2" s="8"/>
      <c r="D2" s="8"/>
      <c r="E2" s="22"/>
      <c r="F2" s="8"/>
    </row>
    <row r="3" spans="1:6" ht="14.25" x14ac:dyDescent="0.2">
      <c r="A3" s="1" t="s">
        <v>57</v>
      </c>
      <c r="B3" s="6"/>
      <c r="C3" s="6"/>
      <c r="D3" s="6"/>
      <c r="E3" s="21"/>
      <c r="F3" s="8"/>
    </row>
    <row r="4" spans="1:6" ht="14.25" x14ac:dyDescent="0.2">
      <c r="A4" s="5" t="s">
        <v>5</v>
      </c>
      <c r="B4" s="1" t="s">
        <v>91</v>
      </c>
      <c r="C4" s="1"/>
      <c r="D4" s="8"/>
      <c r="E4" s="22"/>
      <c r="F4" s="8"/>
    </row>
    <row r="5" spans="1:6" ht="15" customHeight="1" thickBot="1" x14ac:dyDescent="0.25">
      <c r="A5" s="6"/>
      <c r="B5" s="1"/>
      <c r="C5" s="1"/>
      <c r="D5" s="1"/>
      <c r="E5" s="21"/>
      <c r="F5" s="8"/>
    </row>
    <row r="6" spans="1:6" ht="14.25" x14ac:dyDescent="0.2">
      <c r="A6" s="40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1" t="s">
        <v>29</v>
      </c>
    </row>
    <row r="7" spans="1:6" ht="25.5" x14ac:dyDescent="0.2">
      <c r="A7" s="17" t="s">
        <v>36</v>
      </c>
      <c r="B7" s="15" t="s">
        <v>23</v>
      </c>
      <c r="C7" s="15" t="s">
        <v>23</v>
      </c>
      <c r="D7" s="42">
        <v>38705</v>
      </c>
      <c r="E7" s="16" t="s">
        <v>23</v>
      </c>
      <c r="F7" s="18" t="s">
        <v>23</v>
      </c>
    </row>
    <row r="8" spans="1:6" ht="14.25" x14ac:dyDescent="0.2">
      <c r="A8" s="43" t="s">
        <v>38</v>
      </c>
      <c r="B8" s="15" t="s">
        <v>161</v>
      </c>
      <c r="C8" s="15">
        <v>9</v>
      </c>
      <c r="D8" s="70">
        <v>20760</v>
      </c>
      <c r="E8" s="16" t="s">
        <v>23</v>
      </c>
      <c r="F8" s="30"/>
    </row>
    <row r="9" spans="1:6" ht="47.25" customHeight="1" x14ac:dyDescent="0.2">
      <c r="A9" s="29" t="s">
        <v>37</v>
      </c>
      <c r="B9" s="15" t="s">
        <v>23</v>
      </c>
      <c r="C9" s="15" t="s">
        <v>23</v>
      </c>
      <c r="D9" s="70">
        <v>20760</v>
      </c>
      <c r="E9" s="16" t="s">
        <v>23</v>
      </c>
      <c r="F9" s="18" t="s">
        <v>23</v>
      </c>
    </row>
    <row r="10" spans="1:6" ht="15" thickBot="1" x14ac:dyDescent="0.25">
      <c r="A10" s="44" t="s">
        <v>23</v>
      </c>
      <c r="B10" s="23" t="s">
        <v>23</v>
      </c>
      <c r="C10" s="23" t="s">
        <v>23</v>
      </c>
      <c r="D10" s="45" t="s">
        <v>23</v>
      </c>
      <c r="E10" s="46">
        <f>SUM(D7:D8)</f>
        <v>59465</v>
      </c>
      <c r="F10" s="47" t="s">
        <v>23</v>
      </c>
    </row>
    <row r="11" spans="1:6" ht="14.25" x14ac:dyDescent="0.2">
      <c r="A11" s="25"/>
      <c r="B11" s="26"/>
      <c r="C11" s="26"/>
      <c r="D11" s="26"/>
      <c r="E11" s="27"/>
      <c r="F11" s="28"/>
    </row>
    <row r="12" spans="1:6" ht="14.25" x14ac:dyDescent="0.2">
      <c r="A12" s="8"/>
      <c r="B12" s="8"/>
      <c r="C12" s="8"/>
      <c r="D12" s="8"/>
      <c r="E12" s="22"/>
      <c r="F12" s="20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1"/>
  <sheetViews>
    <sheetView view="pageLayout" zoomScaleNormal="100" workbookViewId="0">
      <selection activeCell="C67" sqref="C67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2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21"/>
      <c r="F1" s="6"/>
    </row>
    <row r="3" spans="1:6" ht="12.75" x14ac:dyDescent="0.2">
      <c r="A3" s="1" t="s">
        <v>27</v>
      </c>
      <c r="B3" s="6"/>
      <c r="C3" s="6"/>
      <c r="D3" s="6"/>
      <c r="E3" s="21"/>
    </row>
    <row r="4" spans="1:6" ht="12.75" x14ac:dyDescent="0.2">
      <c r="A4" s="1" t="s">
        <v>28</v>
      </c>
      <c r="B4" s="6"/>
      <c r="C4" s="6"/>
      <c r="D4" s="6"/>
      <c r="E4" s="21"/>
    </row>
    <row r="5" spans="1:6" ht="12.75" x14ac:dyDescent="0.2">
      <c r="A5" s="5" t="s">
        <v>5</v>
      </c>
      <c r="B5" s="1" t="s">
        <v>91</v>
      </c>
      <c r="C5" s="1"/>
    </row>
    <row r="6" spans="1:6" ht="13.5" thickBot="1" x14ac:dyDescent="0.25">
      <c r="A6" s="6"/>
      <c r="B6" s="1"/>
      <c r="C6" s="1"/>
      <c r="D6" s="1"/>
      <c r="E6" s="21"/>
    </row>
    <row r="7" spans="1:6" ht="12.75" x14ac:dyDescent="0.2">
      <c r="A7" s="31" t="s">
        <v>23</v>
      </c>
      <c r="B7" s="32" t="s">
        <v>6</v>
      </c>
      <c r="C7" s="32" t="s">
        <v>7</v>
      </c>
      <c r="D7" s="32" t="s">
        <v>8</v>
      </c>
      <c r="E7" s="33" t="s">
        <v>3</v>
      </c>
      <c r="F7" s="34" t="s">
        <v>29</v>
      </c>
    </row>
    <row r="8" spans="1:6" ht="12.75" x14ac:dyDescent="0.2">
      <c r="A8" s="66" t="s">
        <v>9</v>
      </c>
      <c r="B8" s="106" t="s">
        <v>23</v>
      </c>
      <c r="C8" s="106" t="s">
        <v>23</v>
      </c>
      <c r="D8" s="107">
        <v>2952825</v>
      </c>
      <c r="E8" s="108" t="s">
        <v>23</v>
      </c>
      <c r="F8" s="109" t="s">
        <v>23</v>
      </c>
    </row>
    <row r="9" spans="1:6" ht="12.75" x14ac:dyDescent="0.2">
      <c r="A9" s="110" t="s">
        <v>10</v>
      </c>
      <c r="B9" s="50"/>
      <c r="C9" s="50"/>
      <c r="D9" s="111"/>
      <c r="E9" s="51"/>
      <c r="F9" s="112"/>
    </row>
    <row r="10" spans="1:6" ht="12.75" x14ac:dyDescent="0.2">
      <c r="A10" s="110" t="s">
        <v>23</v>
      </c>
      <c r="B10" s="50" t="s">
        <v>161</v>
      </c>
      <c r="C10" s="50">
        <v>9</v>
      </c>
      <c r="D10" s="111">
        <v>95284</v>
      </c>
      <c r="E10" s="51" t="s">
        <v>23</v>
      </c>
      <c r="F10" s="112" t="s">
        <v>30</v>
      </c>
    </row>
    <row r="11" spans="1:6" ht="12.75" x14ac:dyDescent="0.2">
      <c r="A11" s="110" t="s">
        <v>23</v>
      </c>
      <c r="B11" s="50" t="s">
        <v>161</v>
      </c>
      <c r="C11" s="50">
        <v>9</v>
      </c>
      <c r="D11" s="111">
        <v>3831</v>
      </c>
      <c r="E11" s="51"/>
      <c r="F11" s="112" t="s">
        <v>74</v>
      </c>
    </row>
    <row r="12" spans="1:6" ht="25.5" x14ac:dyDescent="0.2">
      <c r="A12" s="110" t="s">
        <v>23</v>
      </c>
      <c r="B12" s="50" t="s">
        <v>161</v>
      </c>
      <c r="C12" s="50">
        <v>9</v>
      </c>
      <c r="D12" s="111">
        <v>567941</v>
      </c>
      <c r="E12" s="51" t="s">
        <v>23</v>
      </c>
      <c r="F12" s="112" t="s">
        <v>75</v>
      </c>
    </row>
    <row r="13" spans="1:6" ht="25.5" x14ac:dyDescent="0.2">
      <c r="A13" s="110"/>
      <c r="B13" s="50" t="s">
        <v>161</v>
      </c>
      <c r="C13" s="50">
        <v>9</v>
      </c>
      <c r="D13" s="111">
        <v>521684</v>
      </c>
      <c r="E13" s="51" t="s">
        <v>23</v>
      </c>
      <c r="F13" s="112" t="s">
        <v>31</v>
      </c>
    </row>
    <row r="14" spans="1:6" ht="25.5" x14ac:dyDescent="0.2">
      <c r="A14" s="110"/>
      <c r="B14" s="50" t="s">
        <v>161</v>
      </c>
      <c r="C14" s="50">
        <v>9</v>
      </c>
      <c r="D14" s="111">
        <v>150</v>
      </c>
      <c r="E14" s="51" t="s">
        <v>23</v>
      </c>
      <c r="F14" s="112" t="s">
        <v>76</v>
      </c>
    </row>
    <row r="15" spans="1:6" ht="25.5" x14ac:dyDescent="0.2">
      <c r="A15" s="110" t="s">
        <v>23</v>
      </c>
      <c r="B15" s="50" t="s">
        <v>161</v>
      </c>
      <c r="C15" s="50">
        <v>9</v>
      </c>
      <c r="D15" s="111">
        <v>150</v>
      </c>
      <c r="E15" s="51" t="s">
        <v>23</v>
      </c>
      <c r="F15" s="112" t="s">
        <v>77</v>
      </c>
    </row>
    <row r="16" spans="1:6" ht="25.5" x14ac:dyDescent="0.2">
      <c r="A16" s="110" t="s">
        <v>23</v>
      </c>
      <c r="B16" s="50" t="s">
        <v>161</v>
      </c>
      <c r="C16" s="50">
        <v>9</v>
      </c>
      <c r="D16" s="111">
        <v>200</v>
      </c>
      <c r="E16" s="51" t="s">
        <v>23</v>
      </c>
      <c r="F16" s="112" t="s">
        <v>78</v>
      </c>
    </row>
    <row r="17" spans="1:10" ht="25.5" x14ac:dyDescent="0.2">
      <c r="A17" s="110" t="s">
        <v>23</v>
      </c>
      <c r="B17" s="50" t="s">
        <v>161</v>
      </c>
      <c r="C17" s="50">
        <v>9</v>
      </c>
      <c r="D17" s="111">
        <v>155075</v>
      </c>
      <c r="E17" s="51" t="s">
        <v>23</v>
      </c>
      <c r="F17" s="112" t="s">
        <v>79</v>
      </c>
    </row>
    <row r="18" spans="1:10" ht="25.5" x14ac:dyDescent="0.2">
      <c r="A18" s="110"/>
      <c r="B18" s="50" t="s">
        <v>161</v>
      </c>
      <c r="C18" s="50">
        <v>9</v>
      </c>
      <c r="D18" s="111">
        <v>4022</v>
      </c>
      <c r="E18" s="51" t="s">
        <v>23</v>
      </c>
      <c r="F18" s="112" t="s">
        <v>35</v>
      </c>
    </row>
    <row r="19" spans="1:10" ht="25.5" x14ac:dyDescent="0.2">
      <c r="A19" s="110" t="s">
        <v>23</v>
      </c>
      <c r="B19" s="50" t="s">
        <v>161</v>
      </c>
      <c r="C19" s="50">
        <v>9</v>
      </c>
      <c r="D19" s="111">
        <v>2804</v>
      </c>
      <c r="E19" s="51" t="s">
        <v>23</v>
      </c>
      <c r="F19" s="112" t="s">
        <v>35</v>
      </c>
    </row>
    <row r="20" spans="1:10" ht="25.5" x14ac:dyDescent="0.2">
      <c r="A20" s="110"/>
      <c r="B20" s="50" t="s">
        <v>161</v>
      </c>
      <c r="C20" s="50">
        <v>9</v>
      </c>
      <c r="D20" s="111">
        <v>3482</v>
      </c>
      <c r="E20" s="51" t="s">
        <v>23</v>
      </c>
      <c r="F20" s="112" t="s">
        <v>35</v>
      </c>
    </row>
    <row r="21" spans="1:10" ht="25.5" x14ac:dyDescent="0.2">
      <c r="A21" s="110"/>
      <c r="B21" s="50" t="s">
        <v>161</v>
      </c>
      <c r="C21" s="50">
        <v>9</v>
      </c>
      <c r="D21" s="111">
        <v>3920</v>
      </c>
      <c r="E21" s="51" t="s">
        <v>23</v>
      </c>
      <c r="F21" s="112" t="s">
        <v>35</v>
      </c>
    </row>
    <row r="22" spans="1:10" ht="25.5" x14ac:dyDescent="0.2">
      <c r="A22" s="110"/>
      <c r="B22" s="50" t="s">
        <v>161</v>
      </c>
      <c r="C22" s="50">
        <v>9</v>
      </c>
      <c r="D22" s="111">
        <v>2125</v>
      </c>
      <c r="E22" s="51" t="s">
        <v>23</v>
      </c>
      <c r="F22" s="112" t="s">
        <v>80</v>
      </c>
    </row>
    <row r="23" spans="1:10" ht="25.5" x14ac:dyDescent="0.2">
      <c r="A23" s="110"/>
      <c r="B23" s="50" t="s">
        <v>161</v>
      </c>
      <c r="C23" s="50">
        <v>9</v>
      </c>
      <c r="D23" s="111">
        <v>3699</v>
      </c>
      <c r="E23" s="51" t="s">
        <v>23</v>
      </c>
      <c r="F23" s="112" t="s">
        <v>35</v>
      </c>
    </row>
    <row r="24" spans="1:10" ht="25.5" x14ac:dyDescent="0.2">
      <c r="A24" s="110"/>
      <c r="B24" s="50" t="s">
        <v>161</v>
      </c>
      <c r="C24" s="50">
        <v>9</v>
      </c>
      <c r="D24" s="111">
        <v>3503</v>
      </c>
      <c r="E24" s="51" t="s">
        <v>23</v>
      </c>
      <c r="F24" s="112" t="s">
        <v>35</v>
      </c>
    </row>
    <row r="25" spans="1:10" ht="25.5" x14ac:dyDescent="0.2">
      <c r="A25" s="110" t="s">
        <v>23</v>
      </c>
      <c r="B25" s="50" t="s">
        <v>161</v>
      </c>
      <c r="C25" s="50">
        <v>9</v>
      </c>
      <c r="D25" s="111">
        <v>3733</v>
      </c>
      <c r="E25" s="51" t="s">
        <v>23</v>
      </c>
      <c r="F25" s="112" t="s">
        <v>35</v>
      </c>
    </row>
    <row r="26" spans="1:10" ht="25.5" x14ac:dyDescent="0.2">
      <c r="A26" s="110" t="s">
        <v>23</v>
      </c>
      <c r="B26" s="50" t="s">
        <v>161</v>
      </c>
      <c r="C26" s="50">
        <v>9</v>
      </c>
      <c r="D26" s="111">
        <v>4083</v>
      </c>
      <c r="E26" s="51" t="s">
        <v>23</v>
      </c>
      <c r="F26" s="112" t="s">
        <v>35</v>
      </c>
    </row>
    <row r="27" spans="1:10" ht="25.5" x14ac:dyDescent="0.2">
      <c r="A27" s="110" t="s">
        <v>23</v>
      </c>
      <c r="B27" s="50" t="s">
        <v>161</v>
      </c>
      <c r="C27" s="50">
        <v>9</v>
      </c>
      <c r="D27" s="111">
        <v>1661</v>
      </c>
      <c r="E27" s="51" t="s">
        <v>23</v>
      </c>
      <c r="F27" s="58" t="s">
        <v>81</v>
      </c>
    </row>
    <row r="28" spans="1:10" ht="25.5" x14ac:dyDescent="0.2">
      <c r="A28" s="110"/>
      <c r="B28" s="50" t="s">
        <v>161</v>
      </c>
      <c r="C28" s="50">
        <v>9</v>
      </c>
      <c r="D28" s="111">
        <v>1661</v>
      </c>
      <c r="E28" s="51" t="s">
        <v>23</v>
      </c>
      <c r="F28" s="58" t="s">
        <v>82</v>
      </c>
    </row>
    <row r="29" spans="1:10" ht="25.5" x14ac:dyDescent="0.2">
      <c r="A29" s="110"/>
      <c r="B29" s="50" t="s">
        <v>161</v>
      </c>
      <c r="C29" s="50">
        <v>9</v>
      </c>
      <c r="D29" s="111">
        <v>2804</v>
      </c>
      <c r="E29" s="51" t="s">
        <v>23</v>
      </c>
      <c r="F29" s="58" t="s">
        <v>35</v>
      </c>
    </row>
    <row r="30" spans="1:10" ht="25.5" x14ac:dyDescent="0.2">
      <c r="A30" s="110" t="s">
        <v>23</v>
      </c>
      <c r="B30" s="50" t="s">
        <v>161</v>
      </c>
      <c r="C30" s="50">
        <v>9</v>
      </c>
      <c r="D30" s="111">
        <v>150</v>
      </c>
      <c r="E30" s="51" t="s">
        <v>23</v>
      </c>
      <c r="F30" s="58" t="s">
        <v>83</v>
      </c>
    </row>
    <row r="31" spans="1:10" ht="25.5" x14ac:dyDescent="0.2">
      <c r="A31" s="110"/>
      <c r="B31" s="50" t="s">
        <v>161</v>
      </c>
      <c r="C31" s="50">
        <v>9</v>
      </c>
      <c r="D31" s="111">
        <v>150</v>
      </c>
      <c r="E31" s="51" t="s">
        <v>23</v>
      </c>
      <c r="F31" s="58" t="s">
        <v>84</v>
      </c>
    </row>
    <row r="32" spans="1:10" ht="25.5" x14ac:dyDescent="0.2">
      <c r="A32" s="110"/>
      <c r="B32" s="50" t="s">
        <v>161</v>
      </c>
      <c r="C32" s="50">
        <v>9</v>
      </c>
      <c r="D32" s="111">
        <v>4099</v>
      </c>
      <c r="E32" s="51" t="s">
        <v>23</v>
      </c>
      <c r="F32" s="58" t="s">
        <v>35</v>
      </c>
      <c r="H32" s="19"/>
      <c r="J32" s="20"/>
    </row>
    <row r="33" spans="1:15" ht="25.5" x14ac:dyDescent="0.2">
      <c r="A33" s="110" t="s">
        <v>23</v>
      </c>
      <c r="B33" s="50" t="s">
        <v>161</v>
      </c>
      <c r="C33" s="50">
        <v>9</v>
      </c>
      <c r="D33" s="111">
        <v>5863</v>
      </c>
      <c r="E33" s="51" t="s">
        <v>23</v>
      </c>
      <c r="F33" s="58" t="s">
        <v>35</v>
      </c>
      <c r="H33" s="20"/>
    </row>
    <row r="34" spans="1:15" ht="25.5" x14ac:dyDescent="0.2">
      <c r="A34" s="110" t="s">
        <v>23</v>
      </c>
      <c r="B34" s="50" t="s">
        <v>161</v>
      </c>
      <c r="C34" s="50">
        <v>9</v>
      </c>
      <c r="D34" s="111">
        <v>2919</v>
      </c>
      <c r="E34" s="51" t="s">
        <v>23</v>
      </c>
      <c r="F34" s="58" t="s">
        <v>35</v>
      </c>
    </row>
    <row r="35" spans="1:15" ht="25.5" x14ac:dyDescent="0.2">
      <c r="A35" s="110"/>
      <c r="B35" s="50" t="s">
        <v>161</v>
      </c>
      <c r="C35" s="50">
        <v>9</v>
      </c>
      <c r="D35" s="111">
        <v>4016</v>
      </c>
      <c r="E35" s="51" t="s">
        <v>23</v>
      </c>
      <c r="F35" s="58" t="s">
        <v>35</v>
      </c>
    </row>
    <row r="36" spans="1:15" ht="25.5" x14ac:dyDescent="0.2">
      <c r="A36" s="110"/>
      <c r="B36" s="50" t="s">
        <v>161</v>
      </c>
      <c r="C36" s="50">
        <v>9</v>
      </c>
      <c r="D36" s="111">
        <v>4050</v>
      </c>
      <c r="E36" s="51" t="s">
        <v>23</v>
      </c>
      <c r="F36" s="58" t="s">
        <v>35</v>
      </c>
      <c r="N36" s="20"/>
      <c r="O36" s="20"/>
    </row>
    <row r="37" spans="1:15" ht="25.5" x14ac:dyDescent="0.2">
      <c r="A37" s="110"/>
      <c r="B37" s="50" t="s">
        <v>161</v>
      </c>
      <c r="C37" s="50">
        <v>9</v>
      </c>
      <c r="D37" s="111">
        <v>3642</v>
      </c>
      <c r="E37" s="51" t="s">
        <v>23</v>
      </c>
      <c r="F37" s="58" t="s">
        <v>35</v>
      </c>
      <c r="N37" s="20"/>
      <c r="O37" s="20"/>
    </row>
    <row r="38" spans="1:15" ht="25.5" x14ac:dyDescent="0.2">
      <c r="A38" s="110"/>
      <c r="B38" s="50" t="s">
        <v>161</v>
      </c>
      <c r="C38" s="50">
        <v>9</v>
      </c>
      <c r="D38" s="111">
        <v>4042</v>
      </c>
      <c r="E38" s="51" t="s">
        <v>23</v>
      </c>
      <c r="F38" s="58" t="s">
        <v>35</v>
      </c>
      <c r="N38" s="20"/>
      <c r="O38" s="20"/>
    </row>
    <row r="39" spans="1:15" ht="25.5" x14ac:dyDescent="0.2">
      <c r="A39" s="110"/>
      <c r="B39" s="50" t="s">
        <v>161</v>
      </c>
      <c r="C39" s="50">
        <v>9</v>
      </c>
      <c r="D39" s="111">
        <v>3974</v>
      </c>
      <c r="E39" s="51" t="s">
        <v>23</v>
      </c>
      <c r="F39" s="58" t="s">
        <v>35</v>
      </c>
      <c r="N39" s="20"/>
      <c r="O39" s="20"/>
    </row>
    <row r="40" spans="1:15" ht="25.5" x14ac:dyDescent="0.2">
      <c r="A40" s="110"/>
      <c r="B40" s="50" t="s">
        <v>161</v>
      </c>
      <c r="C40" s="50">
        <v>9</v>
      </c>
      <c r="D40" s="111">
        <v>2794</v>
      </c>
      <c r="E40" s="51" t="s">
        <v>23</v>
      </c>
      <c r="F40" s="58" t="s">
        <v>35</v>
      </c>
    </row>
    <row r="41" spans="1:15" ht="25.5" x14ac:dyDescent="0.2">
      <c r="A41" s="110"/>
      <c r="B41" s="50" t="s">
        <v>161</v>
      </c>
      <c r="C41" s="50">
        <v>9</v>
      </c>
      <c r="D41" s="111">
        <v>3684</v>
      </c>
      <c r="E41" s="51" t="s">
        <v>23</v>
      </c>
      <c r="F41" s="58" t="s">
        <v>35</v>
      </c>
    </row>
    <row r="42" spans="1:15" ht="25.5" x14ac:dyDescent="0.2">
      <c r="A42" s="110"/>
      <c r="B42" s="50" t="s">
        <v>161</v>
      </c>
      <c r="C42" s="50">
        <v>9</v>
      </c>
      <c r="D42" s="111">
        <v>3508</v>
      </c>
      <c r="E42" s="51" t="s">
        <v>23</v>
      </c>
      <c r="F42" s="58" t="s">
        <v>35</v>
      </c>
    </row>
    <row r="43" spans="1:15" ht="25.5" x14ac:dyDescent="0.2">
      <c r="A43" s="110"/>
      <c r="B43" s="50" t="s">
        <v>161</v>
      </c>
      <c r="C43" s="50">
        <v>9</v>
      </c>
      <c r="D43" s="111">
        <v>4022</v>
      </c>
      <c r="E43" s="51" t="s">
        <v>23</v>
      </c>
      <c r="F43" s="58" t="s">
        <v>35</v>
      </c>
    </row>
    <row r="44" spans="1:15" ht="25.5" x14ac:dyDescent="0.2">
      <c r="A44" s="110"/>
      <c r="B44" s="50" t="s">
        <v>161</v>
      </c>
      <c r="C44" s="50">
        <v>9</v>
      </c>
      <c r="D44" s="111">
        <v>5478</v>
      </c>
      <c r="E44" s="51" t="s">
        <v>23</v>
      </c>
      <c r="F44" s="58" t="s">
        <v>35</v>
      </c>
    </row>
    <row r="45" spans="1:15" ht="25.5" x14ac:dyDescent="0.2">
      <c r="A45" s="110"/>
      <c r="B45" s="50" t="s">
        <v>161</v>
      </c>
      <c r="C45" s="50">
        <v>9</v>
      </c>
      <c r="D45" s="111">
        <v>3830</v>
      </c>
      <c r="E45" s="51" t="s">
        <v>23</v>
      </c>
      <c r="F45" s="58" t="s">
        <v>35</v>
      </c>
    </row>
    <row r="46" spans="1:15" ht="25.5" x14ac:dyDescent="0.2">
      <c r="A46" s="110"/>
      <c r="B46" s="50" t="s">
        <v>161</v>
      </c>
      <c r="C46" s="50">
        <v>9</v>
      </c>
      <c r="D46" s="111">
        <v>4016</v>
      </c>
      <c r="E46" s="51" t="s">
        <v>23</v>
      </c>
      <c r="F46" s="58" t="s">
        <v>35</v>
      </c>
    </row>
    <row r="47" spans="1:15" ht="25.5" x14ac:dyDescent="0.2">
      <c r="A47" s="110"/>
      <c r="B47" s="50" t="s">
        <v>161</v>
      </c>
      <c r="C47" s="50">
        <v>9</v>
      </c>
      <c r="D47" s="111">
        <v>3246</v>
      </c>
      <c r="E47" s="51" t="s">
        <v>23</v>
      </c>
      <c r="F47" s="58" t="s">
        <v>35</v>
      </c>
    </row>
    <row r="48" spans="1:15" ht="25.5" x14ac:dyDescent="0.2">
      <c r="A48" s="110"/>
      <c r="B48" s="50" t="s">
        <v>161</v>
      </c>
      <c r="C48" s="50">
        <v>9</v>
      </c>
      <c r="D48" s="111">
        <v>3769</v>
      </c>
      <c r="E48" s="51" t="s">
        <v>23</v>
      </c>
      <c r="F48" s="58" t="s">
        <v>35</v>
      </c>
    </row>
    <row r="49" spans="1:6" ht="25.5" x14ac:dyDescent="0.2">
      <c r="A49" s="110"/>
      <c r="B49" s="50" t="s">
        <v>161</v>
      </c>
      <c r="C49" s="50">
        <v>9</v>
      </c>
      <c r="D49" s="111">
        <v>3392</v>
      </c>
      <c r="E49" s="51" t="s">
        <v>23</v>
      </c>
      <c r="F49" s="58" t="s">
        <v>35</v>
      </c>
    </row>
    <row r="50" spans="1:6" ht="25.5" x14ac:dyDescent="0.2">
      <c r="A50" s="110"/>
      <c r="B50" s="50" t="s">
        <v>161</v>
      </c>
      <c r="C50" s="50">
        <v>9</v>
      </c>
      <c r="D50" s="111">
        <v>50</v>
      </c>
      <c r="E50" s="51" t="s">
        <v>23</v>
      </c>
      <c r="F50" s="112" t="s">
        <v>85</v>
      </c>
    </row>
    <row r="51" spans="1:6" ht="25.5" x14ac:dyDescent="0.2">
      <c r="A51" s="110"/>
      <c r="B51" s="50" t="s">
        <v>161</v>
      </c>
      <c r="C51" s="50">
        <v>9</v>
      </c>
      <c r="D51" s="111">
        <v>3717</v>
      </c>
      <c r="E51" s="51" t="s">
        <v>23</v>
      </c>
      <c r="F51" s="112" t="s">
        <v>35</v>
      </c>
    </row>
    <row r="52" spans="1:6" ht="25.5" x14ac:dyDescent="0.2">
      <c r="A52" s="110"/>
      <c r="B52" s="50" t="s">
        <v>161</v>
      </c>
      <c r="C52" s="50">
        <v>9</v>
      </c>
      <c r="D52" s="111">
        <v>937</v>
      </c>
      <c r="E52" s="51" t="s">
        <v>23</v>
      </c>
      <c r="F52" s="112" t="s">
        <v>86</v>
      </c>
    </row>
    <row r="53" spans="1:6" ht="25.5" x14ac:dyDescent="0.2">
      <c r="A53" s="110"/>
      <c r="B53" s="50" t="s">
        <v>161</v>
      </c>
      <c r="C53" s="50">
        <v>9</v>
      </c>
      <c r="D53" s="111">
        <v>1661</v>
      </c>
      <c r="E53" s="51" t="s">
        <v>23</v>
      </c>
      <c r="F53" s="112" t="s">
        <v>87</v>
      </c>
    </row>
    <row r="54" spans="1:6" ht="25.5" x14ac:dyDescent="0.2">
      <c r="A54" s="110"/>
      <c r="B54" s="50" t="s">
        <v>161</v>
      </c>
      <c r="C54" s="50">
        <v>9</v>
      </c>
      <c r="D54" s="111">
        <v>50</v>
      </c>
      <c r="E54" s="51" t="s">
        <v>23</v>
      </c>
      <c r="F54" s="112" t="s">
        <v>88</v>
      </c>
    </row>
    <row r="55" spans="1:6" ht="25.5" x14ac:dyDescent="0.2">
      <c r="A55" s="110"/>
      <c r="B55" s="50" t="s">
        <v>161</v>
      </c>
      <c r="C55" s="50">
        <v>9</v>
      </c>
      <c r="D55" s="111">
        <v>50</v>
      </c>
      <c r="E55" s="51" t="s">
        <v>23</v>
      </c>
      <c r="F55" s="112" t="s">
        <v>88</v>
      </c>
    </row>
    <row r="56" spans="1:6" ht="25.5" x14ac:dyDescent="0.2">
      <c r="A56" s="110"/>
      <c r="B56" s="50" t="s">
        <v>161</v>
      </c>
      <c r="C56" s="50">
        <v>9</v>
      </c>
      <c r="D56" s="111">
        <v>4047</v>
      </c>
      <c r="E56" s="51" t="s">
        <v>23</v>
      </c>
      <c r="F56" s="112" t="s">
        <v>35</v>
      </c>
    </row>
    <row r="57" spans="1:6" ht="25.5" x14ac:dyDescent="0.2">
      <c r="A57" s="110"/>
      <c r="B57" s="50" t="s">
        <v>161</v>
      </c>
      <c r="C57" s="50">
        <v>9</v>
      </c>
      <c r="D57" s="111">
        <v>3852</v>
      </c>
      <c r="E57" s="51" t="s">
        <v>23</v>
      </c>
      <c r="F57" s="112" t="s">
        <v>35</v>
      </c>
    </row>
    <row r="58" spans="1:6" ht="25.5" x14ac:dyDescent="0.2">
      <c r="A58" s="110"/>
      <c r="B58" s="50" t="s">
        <v>161</v>
      </c>
      <c r="C58" s="50">
        <v>9</v>
      </c>
      <c r="D58" s="111">
        <v>3677</v>
      </c>
      <c r="E58" s="51" t="s">
        <v>23</v>
      </c>
      <c r="F58" s="112" t="s">
        <v>35</v>
      </c>
    </row>
    <row r="59" spans="1:6" ht="25.5" x14ac:dyDescent="0.2">
      <c r="A59" s="110"/>
      <c r="B59" s="50" t="s">
        <v>161</v>
      </c>
      <c r="C59" s="50">
        <v>9</v>
      </c>
      <c r="D59" s="111">
        <v>3701</v>
      </c>
      <c r="E59" s="51" t="s">
        <v>23</v>
      </c>
      <c r="F59" s="112" t="s">
        <v>35</v>
      </c>
    </row>
    <row r="60" spans="1:6" ht="25.5" x14ac:dyDescent="0.2">
      <c r="A60" s="110"/>
      <c r="B60" s="50" t="s">
        <v>161</v>
      </c>
      <c r="C60" s="50">
        <v>9</v>
      </c>
      <c r="D60" s="111">
        <v>4042</v>
      </c>
      <c r="E60" s="51" t="s">
        <v>23</v>
      </c>
      <c r="F60" s="112" t="s">
        <v>35</v>
      </c>
    </row>
    <row r="61" spans="1:6" ht="25.5" x14ac:dyDescent="0.2">
      <c r="A61" s="110"/>
      <c r="B61" s="50" t="s">
        <v>161</v>
      </c>
      <c r="C61" s="50">
        <v>9</v>
      </c>
      <c r="D61" s="111">
        <v>3233</v>
      </c>
      <c r="E61" s="51"/>
      <c r="F61" s="112" t="s">
        <v>35</v>
      </c>
    </row>
    <row r="62" spans="1:6" ht="25.5" x14ac:dyDescent="0.2">
      <c r="A62" s="110"/>
      <c r="B62" s="50" t="s">
        <v>161</v>
      </c>
      <c r="C62" s="50">
        <v>9</v>
      </c>
      <c r="D62" s="111">
        <v>4025</v>
      </c>
      <c r="E62" s="51"/>
      <c r="F62" s="173" t="s">
        <v>35</v>
      </c>
    </row>
    <row r="63" spans="1:6" ht="25.5" x14ac:dyDescent="0.2">
      <c r="A63" s="110"/>
      <c r="B63" s="50" t="s">
        <v>161</v>
      </c>
      <c r="C63" s="50">
        <v>9</v>
      </c>
      <c r="D63" s="111">
        <v>4042</v>
      </c>
      <c r="E63" s="51"/>
      <c r="F63" s="112" t="s">
        <v>35</v>
      </c>
    </row>
    <row r="64" spans="1:6" ht="25.5" x14ac:dyDescent="0.2">
      <c r="A64" s="110"/>
      <c r="B64" s="50" t="s">
        <v>161</v>
      </c>
      <c r="C64" s="50">
        <v>9</v>
      </c>
      <c r="D64" s="111">
        <v>2804</v>
      </c>
      <c r="E64" s="51"/>
      <c r="F64" s="112" t="s">
        <v>35</v>
      </c>
    </row>
    <row r="65" spans="1:8" ht="25.5" x14ac:dyDescent="0.2">
      <c r="A65" s="110"/>
      <c r="B65" s="50" t="s">
        <v>161</v>
      </c>
      <c r="C65" s="50">
        <v>20</v>
      </c>
      <c r="D65" s="174">
        <v>1326</v>
      </c>
      <c r="E65" s="147"/>
      <c r="F65" s="173" t="s">
        <v>65</v>
      </c>
    </row>
    <row r="66" spans="1:8" ht="12.75" x14ac:dyDescent="0.2">
      <c r="A66" s="110"/>
      <c r="B66" s="50" t="s">
        <v>161</v>
      </c>
      <c r="C66" s="50">
        <v>15</v>
      </c>
      <c r="D66" s="8">
        <v>-371</v>
      </c>
      <c r="E66" s="182"/>
      <c r="F66" s="148" t="s">
        <v>216</v>
      </c>
    </row>
    <row r="67" spans="1:8" ht="12.75" x14ac:dyDescent="0.2">
      <c r="A67" s="54" t="s">
        <v>11</v>
      </c>
      <c r="B67" s="50" t="s">
        <v>161</v>
      </c>
      <c r="C67" s="50"/>
      <c r="D67" s="113">
        <f>SUM(D10:D66)</f>
        <v>1493299</v>
      </c>
      <c r="E67" s="16"/>
      <c r="F67" s="114" t="s">
        <v>23</v>
      </c>
    </row>
    <row r="68" spans="1:8" ht="12.75" x14ac:dyDescent="0.2">
      <c r="A68" s="115" t="s">
        <v>23</v>
      </c>
      <c r="B68" s="50" t="s">
        <v>161</v>
      </c>
      <c r="C68" s="50"/>
      <c r="D68" s="50" t="s">
        <v>23</v>
      </c>
      <c r="E68" s="51">
        <f>(D67)+D8</f>
        <v>4446124</v>
      </c>
      <c r="F68" s="114" t="s">
        <v>23</v>
      </c>
      <c r="G68" s="143"/>
      <c r="H68" s="144"/>
    </row>
    <row r="69" spans="1:8" ht="12.75" x14ac:dyDescent="0.2">
      <c r="A69" s="116" t="s">
        <v>43</v>
      </c>
      <c r="B69" s="50" t="s">
        <v>161</v>
      </c>
      <c r="C69" s="50"/>
      <c r="D69" s="117">
        <v>123874</v>
      </c>
      <c r="E69" s="51" t="s">
        <v>23</v>
      </c>
      <c r="F69" s="114" t="s">
        <v>23</v>
      </c>
    </row>
    <row r="70" spans="1:8" ht="28.5" customHeight="1" x14ac:dyDescent="0.2">
      <c r="A70" s="118" t="s">
        <v>44</v>
      </c>
      <c r="B70" s="50" t="s">
        <v>161</v>
      </c>
      <c r="C70" s="50">
        <v>9</v>
      </c>
      <c r="D70" s="119">
        <v>25997</v>
      </c>
      <c r="E70" s="51" t="s">
        <v>23</v>
      </c>
      <c r="F70" s="120" t="s">
        <v>59</v>
      </c>
    </row>
    <row r="71" spans="1:8" ht="25.5" x14ac:dyDescent="0.2">
      <c r="A71" s="115" t="s">
        <v>23</v>
      </c>
      <c r="B71" s="50" t="s">
        <v>161</v>
      </c>
      <c r="C71" s="50">
        <v>9</v>
      </c>
      <c r="D71" s="119">
        <v>5864</v>
      </c>
      <c r="E71" s="51" t="s">
        <v>23</v>
      </c>
      <c r="F71" s="120" t="s">
        <v>59</v>
      </c>
    </row>
    <row r="72" spans="1:8" ht="25.5" x14ac:dyDescent="0.2">
      <c r="A72" s="115" t="s">
        <v>23</v>
      </c>
      <c r="B72" s="50" t="s">
        <v>161</v>
      </c>
      <c r="C72" s="50">
        <v>9</v>
      </c>
      <c r="D72" s="119">
        <v>202</v>
      </c>
      <c r="E72" s="51" t="s">
        <v>23</v>
      </c>
      <c r="F72" s="56" t="s">
        <v>59</v>
      </c>
    </row>
    <row r="73" spans="1:8" ht="25.5" x14ac:dyDescent="0.2">
      <c r="A73" s="115" t="s">
        <v>23</v>
      </c>
      <c r="B73" s="50" t="s">
        <v>161</v>
      </c>
      <c r="C73" s="50">
        <v>9</v>
      </c>
      <c r="D73" s="119">
        <v>23158</v>
      </c>
      <c r="E73" s="51" t="s">
        <v>23</v>
      </c>
      <c r="F73" s="56" t="s">
        <v>31</v>
      </c>
    </row>
    <row r="74" spans="1:8" ht="25.5" x14ac:dyDescent="0.2">
      <c r="A74" s="115"/>
      <c r="B74" s="50" t="s">
        <v>161</v>
      </c>
      <c r="C74" s="50">
        <v>9</v>
      </c>
      <c r="D74" s="119">
        <v>183</v>
      </c>
      <c r="E74" s="51"/>
      <c r="F74" s="56" t="s">
        <v>35</v>
      </c>
    </row>
    <row r="75" spans="1:8" ht="25.5" x14ac:dyDescent="0.2">
      <c r="A75" s="115" t="s">
        <v>23</v>
      </c>
      <c r="B75" s="50" t="s">
        <v>161</v>
      </c>
      <c r="C75" s="50">
        <v>9</v>
      </c>
      <c r="D75" s="119">
        <v>169</v>
      </c>
      <c r="E75" s="51" t="s">
        <v>23</v>
      </c>
      <c r="F75" s="56" t="s">
        <v>35</v>
      </c>
    </row>
    <row r="76" spans="1:8" ht="25.5" x14ac:dyDescent="0.2">
      <c r="A76" s="115" t="s">
        <v>23</v>
      </c>
      <c r="B76" s="50" t="s">
        <v>161</v>
      </c>
      <c r="C76" s="50">
        <v>9</v>
      </c>
      <c r="D76" s="119">
        <v>183</v>
      </c>
      <c r="E76" s="51" t="s">
        <v>23</v>
      </c>
      <c r="F76" s="56" t="s">
        <v>35</v>
      </c>
    </row>
    <row r="77" spans="1:8" ht="25.5" x14ac:dyDescent="0.2">
      <c r="A77" s="115"/>
      <c r="B77" s="50" t="s">
        <v>161</v>
      </c>
      <c r="C77" s="50">
        <v>9</v>
      </c>
      <c r="D77" s="119">
        <v>170</v>
      </c>
      <c r="E77" s="51"/>
      <c r="F77" s="56" t="s">
        <v>35</v>
      </c>
    </row>
    <row r="78" spans="1:8" ht="25.5" x14ac:dyDescent="0.2">
      <c r="A78" s="115"/>
      <c r="B78" s="50" t="s">
        <v>161</v>
      </c>
      <c r="C78" s="50">
        <v>9</v>
      </c>
      <c r="D78" s="119">
        <v>90</v>
      </c>
      <c r="E78" s="51"/>
      <c r="F78" s="56" t="s">
        <v>35</v>
      </c>
    </row>
    <row r="79" spans="1:8" ht="25.5" x14ac:dyDescent="0.2">
      <c r="A79" s="115"/>
      <c r="B79" s="50" t="s">
        <v>161</v>
      </c>
      <c r="C79" s="50">
        <v>9</v>
      </c>
      <c r="D79" s="119">
        <v>139</v>
      </c>
      <c r="E79" s="51"/>
      <c r="F79" s="56" t="s">
        <v>35</v>
      </c>
    </row>
    <row r="80" spans="1:8" ht="25.5" x14ac:dyDescent="0.2">
      <c r="A80" s="115"/>
      <c r="B80" s="50" t="s">
        <v>161</v>
      </c>
      <c r="C80" s="50">
        <v>9</v>
      </c>
      <c r="D80" s="119">
        <v>125</v>
      </c>
      <c r="E80" s="51"/>
      <c r="F80" s="56" t="s">
        <v>35</v>
      </c>
    </row>
    <row r="81" spans="1:6" ht="25.5" x14ac:dyDescent="0.2">
      <c r="A81" s="115"/>
      <c r="B81" s="50" t="s">
        <v>161</v>
      </c>
      <c r="C81" s="50">
        <v>9</v>
      </c>
      <c r="D81" s="119">
        <v>141</v>
      </c>
      <c r="E81" s="51"/>
      <c r="F81" s="56" t="s">
        <v>35</v>
      </c>
    </row>
    <row r="82" spans="1:6" ht="25.5" x14ac:dyDescent="0.2">
      <c r="A82" s="115"/>
      <c r="B82" s="50" t="s">
        <v>161</v>
      </c>
      <c r="C82" s="50">
        <v>9</v>
      </c>
      <c r="D82" s="119">
        <v>202</v>
      </c>
      <c r="E82" s="51"/>
      <c r="F82" s="56" t="s">
        <v>35</v>
      </c>
    </row>
    <row r="83" spans="1:6" ht="25.5" x14ac:dyDescent="0.2">
      <c r="A83" s="115"/>
      <c r="B83" s="50" t="s">
        <v>161</v>
      </c>
      <c r="C83" s="50">
        <v>9</v>
      </c>
      <c r="D83" s="119">
        <v>203</v>
      </c>
      <c r="E83" s="51"/>
      <c r="F83" s="56" t="s">
        <v>35</v>
      </c>
    </row>
    <row r="84" spans="1:6" ht="25.5" x14ac:dyDescent="0.2">
      <c r="A84" s="115"/>
      <c r="B84" s="50" t="s">
        <v>161</v>
      </c>
      <c r="C84" s="50">
        <v>9</v>
      </c>
      <c r="D84" s="119">
        <v>202</v>
      </c>
      <c r="E84" s="51"/>
      <c r="F84" s="56" t="s">
        <v>35</v>
      </c>
    </row>
    <row r="85" spans="1:6" ht="26.4" x14ac:dyDescent="0.25">
      <c r="A85" s="115"/>
      <c r="B85" s="50" t="s">
        <v>161</v>
      </c>
      <c r="C85" s="50">
        <v>9</v>
      </c>
      <c r="D85" s="119">
        <v>120</v>
      </c>
      <c r="E85" s="51"/>
      <c r="F85" s="56" t="s">
        <v>35</v>
      </c>
    </row>
    <row r="86" spans="1:6" ht="26.4" x14ac:dyDescent="0.25">
      <c r="A86" s="115"/>
      <c r="B86" s="50" t="s">
        <v>161</v>
      </c>
      <c r="C86" s="50">
        <v>9</v>
      </c>
      <c r="D86" s="119">
        <v>181</v>
      </c>
      <c r="E86" s="51"/>
      <c r="F86" s="56" t="s">
        <v>35</v>
      </c>
    </row>
    <row r="87" spans="1:6" ht="26.4" x14ac:dyDescent="0.25">
      <c r="A87" s="115"/>
      <c r="B87" s="50" t="s">
        <v>161</v>
      </c>
      <c r="C87" s="50">
        <v>9</v>
      </c>
      <c r="D87" s="119">
        <v>202</v>
      </c>
      <c r="E87" s="51"/>
      <c r="F87" s="56" t="s">
        <v>35</v>
      </c>
    </row>
    <row r="88" spans="1:6" ht="26.4" x14ac:dyDescent="0.25">
      <c r="A88" s="115"/>
      <c r="B88" s="50" t="s">
        <v>161</v>
      </c>
      <c r="C88" s="50">
        <v>9</v>
      </c>
      <c r="D88" s="119">
        <v>180</v>
      </c>
      <c r="E88" s="51"/>
      <c r="F88" s="56" t="s">
        <v>35</v>
      </c>
    </row>
    <row r="89" spans="1:6" ht="26.4" x14ac:dyDescent="0.25">
      <c r="A89" s="115"/>
      <c r="B89" s="50" t="s">
        <v>161</v>
      </c>
      <c r="C89" s="50">
        <v>9</v>
      </c>
      <c r="D89" s="119">
        <v>180</v>
      </c>
      <c r="E89" s="51"/>
      <c r="F89" s="56" t="s">
        <v>35</v>
      </c>
    </row>
    <row r="90" spans="1:6" ht="26.4" x14ac:dyDescent="0.25">
      <c r="A90" s="115" t="s">
        <v>23</v>
      </c>
      <c r="B90" s="50" t="s">
        <v>161</v>
      </c>
      <c r="C90" s="50">
        <v>9</v>
      </c>
      <c r="D90" s="119">
        <v>202</v>
      </c>
      <c r="E90" s="51" t="s">
        <v>23</v>
      </c>
      <c r="F90" s="56" t="s">
        <v>35</v>
      </c>
    </row>
    <row r="91" spans="1:6" ht="26.4" x14ac:dyDescent="0.25">
      <c r="A91" s="115" t="s">
        <v>23</v>
      </c>
      <c r="B91" s="50" t="s">
        <v>161</v>
      </c>
      <c r="C91" s="50">
        <v>9</v>
      </c>
      <c r="D91" s="119">
        <v>138</v>
      </c>
      <c r="E91" s="51" t="s">
        <v>23</v>
      </c>
      <c r="F91" s="56" t="s">
        <v>35</v>
      </c>
    </row>
    <row r="92" spans="1:6" ht="26.4" x14ac:dyDescent="0.25">
      <c r="A92" s="115"/>
      <c r="B92" s="50" t="s">
        <v>161</v>
      </c>
      <c r="C92" s="50">
        <v>9</v>
      </c>
      <c r="D92" s="119">
        <v>192</v>
      </c>
      <c r="E92" s="51"/>
      <c r="F92" s="56" t="s">
        <v>35</v>
      </c>
    </row>
    <row r="93" spans="1:6" ht="26.4" x14ac:dyDescent="0.25">
      <c r="A93" s="115"/>
      <c r="B93" s="50" t="s">
        <v>161</v>
      </c>
      <c r="C93" s="50">
        <v>9</v>
      </c>
      <c r="D93" s="119">
        <v>192</v>
      </c>
      <c r="E93" s="51"/>
      <c r="F93" s="56" t="s">
        <v>35</v>
      </c>
    </row>
    <row r="94" spans="1:6" ht="26.4" x14ac:dyDescent="0.25">
      <c r="A94" s="115"/>
      <c r="B94" s="50" t="s">
        <v>161</v>
      </c>
      <c r="C94" s="50">
        <v>9</v>
      </c>
      <c r="D94" s="119">
        <v>192</v>
      </c>
      <c r="E94" s="51"/>
      <c r="F94" s="56" t="s">
        <v>35</v>
      </c>
    </row>
    <row r="95" spans="1:6" ht="26.4" x14ac:dyDescent="0.25">
      <c r="A95" s="115"/>
      <c r="B95" s="50" t="s">
        <v>161</v>
      </c>
      <c r="C95" s="50">
        <v>9</v>
      </c>
      <c r="D95" s="119">
        <v>193</v>
      </c>
      <c r="E95" s="51" t="s">
        <v>23</v>
      </c>
      <c r="F95" s="56" t="s">
        <v>35</v>
      </c>
    </row>
    <row r="96" spans="1:6" ht="26.4" x14ac:dyDescent="0.25">
      <c r="A96" s="115"/>
      <c r="B96" s="50" t="s">
        <v>161</v>
      </c>
      <c r="C96" s="50">
        <v>9</v>
      </c>
      <c r="D96" s="119">
        <v>202</v>
      </c>
      <c r="E96" s="51"/>
      <c r="F96" s="56" t="s">
        <v>35</v>
      </c>
    </row>
    <row r="97" spans="1:20" ht="26.4" x14ac:dyDescent="0.25">
      <c r="A97" s="115"/>
      <c r="B97" s="50" t="s">
        <v>161</v>
      </c>
      <c r="C97" s="50">
        <v>9</v>
      </c>
      <c r="D97" s="119">
        <v>140</v>
      </c>
      <c r="E97" s="51" t="s">
        <v>23</v>
      </c>
      <c r="F97" s="56" t="s">
        <v>35</v>
      </c>
    </row>
    <row r="98" spans="1:20" ht="26.4" x14ac:dyDescent="0.25">
      <c r="A98" s="115"/>
      <c r="B98" s="50" t="s">
        <v>161</v>
      </c>
      <c r="C98" s="50">
        <v>9</v>
      </c>
      <c r="D98" s="119">
        <v>172</v>
      </c>
      <c r="E98" s="51"/>
      <c r="F98" s="56" t="s">
        <v>35</v>
      </c>
    </row>
    <row r="99" spans="1:20" ht="26.4" x14ac:dyDescent="0.25">
      <c r="A99" s="115"/>
      <c r="B99" s="50" t="s">
        <v>161</v>
      </c>
      <c r="C99" s="50">
        <v>9</v>
      </c>
      <c r="D99" s="119">
        <v>202</v>
      </c>
      <c r="E99" s="51"/>
      <c r="F99" s="56" t="s">
        <v>35</v>
      </c>
    </row>
    <row r="100" spans="1:20" ht="26.4" x14ac:dyDescent="0.25">
      <c r="A100" s="115"/>
      <c r="B100" s="50" t="s">
        <v>161</v>
      </c>
      <c r="C100" s="50">
        <v>9</v>
      </c>
      <c r="D100" s="119">
        <v>202</v>
      </c>
      <c r="E100" s="51"/>
      <c r="F100" s="56" t="s">
        <v>35</v>
      </c>
    </row>
    <row r="101" spans="1:20" ht="26.4" x14ac:dyDescent="0.25">
      <c r="A101" s="115"/>
      <c r="B101" s="50" t="s">
        <v>161</v>
      </c>
      <c r="C101" s="50">
        <v>9</v>
      </c>
      <c r="D101" s="119">
        <v>202</v>
      </c>
      <c r="E101" s="51"/>
      <c r="F101" s="56" t="s">
        <v>35</v>
      </c>
    </row>
    <row r="102" spans="1:20" ht="26.4" x14ac:dyDescent="0.25">
      <c r="A102" s="115"/>
      <c r="B102" s="50" t="s">
        <v>161</v>
      </c>
      <c r="C102" s="50">
        <v>9</v>
      </c>
      <c r="D102" s="119">
        <v>152</v>
      </c>
      <c r="E102" s="51"/>
      <c r="F102" s="56" t="s">
        <v>35</v>
      </c>
    </row>
    <row r="103" spans="1:20" ht="26.4" x14ac:dyDescent="0.25">
      <c r="A103" s="115"/>
      <c r="B103" s="50" t="s">
        <v>161</v>
      </c>
      <c r="C103" s="50">
        <v>9</v>
      </c>
      <c r="D103" s="119">
        <v>191</v>
      </c>
      <c r="E103" s="51"/>
      <c r="F103" s="56" t="s">
        <v>35</v>
      </c>
    </row>
    <row r="104" spans="1:20" ht="26.4" x14ac:dyDescent="0.25">
      <c r="A104" s="115"/>
      <c r="B104" s="50" t="s">
        <v>161</v>
      </c>
      <c r="C104" s="50">
        <v>9</v>
      </c>
      <c r="D104" s="119">
        <v>158</v>
      </c>
      <c r="E104" s="51"/>
      <c r="F104" s="56" t="s">
        <v>35</v>
      </c>
    </row>
    <row r="105" spans="1:20" ht="26.4" x14ac:dyDescent="0.25">
      <c r="A105" s="115" t="s">
        <v>23</v>
      </c>
      <c r="B105" s="50" t="s">
        <v>161</v>
      </c>
      <c r="C105" s="50">
        <v>9</v>
      </c>
      <c r="D105" s="119">
        <v>202</v>
      </c>
      <c r="E105" s="51" t="s">
        <v>23</v>
      </c>
      <c r="F105" s="56" t="s">
        <v>35</v>
      </c>
      <c r="N105" s="20"/>
      <c r="O105" s="20"/>
      <c r="P105" s="20"/>
      <c r="Q105" s="20"/>
      <c r="R105" s="20"/>
      <c r="S105" s="20"/>
      <c r="T105" s="20"/>
    </row>
    <row r="106" spans="1:20" ht="26.4" x14ac:dyDescent="0.25">
      <c r="A106" s="115" t="s">
        <v>23</v>
      </c>
      <c r="B106" s="50" t="s">
        <v>161</v>
      </c>
      <c r="C106" s="50">
        <v>9</v>
      </c>
      <c r="D106" s="119">
        <v>182</v>
      </c>
      <c r="E106" s="51" t="s">
        <v>23</v>
      </c>
      <c r="F106" s="56" t="s">
        <v>59</v>
      </c>
      <c r="N106" s="20"/>
      <c r="O106" s="20"/>
      <c r="P106" s="20"/>
      <c r="Q106" s="20"/>
      <c r="R106" s="20"/>
      <c r="S106" s="20"/>
      <c r="T106" s="20"/>
    </row>
    <row r="107" spans="1:20" ht="26.4" x14ac:dyDescent="0.25">
      <c r="A107" s="115"/>
      <c r="B107" s="50" t="s">
        <v>161</v>
      </c>
      <c r="C107" s="50">
        <v>9</v>
      </c>
      <c r="D107" s="119">
        <v>193</v>
      </c>
      <c r="E107" s="51"/>
      <c r="F107" s="56" t="s">
        <v>59</v>
      </c>
      <c r="N107" s="20"/>
      <c r="O107" s="20"/>
      <c r="P107" s="20"/>
      <c r="Q107" s="20"/>
      <c r="R107" s="20"/>
      <c r="S107" s="20"/>
      <c r="T107" s="20"/>
    </row>
    <row r="108" spans="1:20" ht="26.4" x14ac:dyDescent="0.25">
      <c r="A108" s="115"/>
      <c r="B108" s="50" t="s">
        <v>161</v>
      </c>
      <c r="C108" s="50">
        <v>9</v>
      </c>
      <c r="D108" s="119">
        <v>180</v>
      </c>
      <c r="E108" s="51"/>
      <c r="F108" s="56" t="s">
        <v>59</v>
      </c>
      <c r="N108" s="20"/>
      <c r="O108" s="20"/>
      <c r="P108" s="20"/>
      <c r="Q108" s="20"/>
      <c r="R108" s="20"/>
      <c r="S108" s="20"/>
      <c r="T108" s="20"/>
    </row>
    <row r="109" spans="1:20" x14ac:dyDescent="0.25">
      <c r="A109" s="115"/>
      <c r="B109" s="50" t="s">
        <v>161</v>
      </c>
      <c r="C109" s="50">
        <v>9</v>
      </c>
      <c r="D109" s="119">
        <v>4384</v>
      </c>
      <c r="E109" s="51"/>
      <c r="F109" s="56" t="s">
        <v>30</v>
      </c>
      <c r="N109" s="20"/>
      <c r="O109" s="20"/>
      <c r="P109" s="20"/>
      <c r="Q109" s="20"/>
      <c r="R109" s="20"/>
      <c r="S109" s="20"/>
      <c r="T109" s="20"/>
    </row>
    <row r="110" spans="1:20" ht="26.4" x14ac:dyDescent="0.25">
      <c r="A110" s="115"/>
      <c r="B110" s="50" t="s">
        <v>161</v>
      </c>
      <c r="C110" s="50">
        <v>9</v>
      </c>
      <c r="D110" s="119">
        <v>191</v>
      </c>
      <c r="E110" s="51"/>
      <c r="F110" s="56" t="s">
        <v>35</v>
      </c>
      <c r="N110" s="20"/>
      <c r="O110" s="20"/>
      <c r="P110" s="20"/>
      <c r="Q110" s="20"/>
      <c r="R110" s="20"/>
      <c r="S110" s="20"/>
      <c r="T110" s="20"/>
    </row>
    <row r="111" spans="1:20" x14ac:dyDescent="0.25">
      <c r="A111" s="118" t="s">
        <v>45</v>
      </c>
      <c r="B111" s="50" t="s">
        <v>161</v>
      </c>
      <c r="C111" s="50" t="s">
        <v>23</v>
      </c>
      <c r="D111" s="121">
        <f>SUM(D70:D110)</f>
        <v>65953</v>
      </c>
      <c r="E111" s="51" t="s">
        <v>23</v>
      </c>
      <c r="F111" s="114" t="s">
        <v>23</v>
      </c>
      <c r="N111" s="20"/>
    </row>
    <row r="112" spans="1:20" x14ac:dyDescent="0.25">
      <c r="A112" s="115" t="s">
        <v>23</v>
      </c>
      <c r="B112" s="50" t="s">
        <v>161</v>
      </c>
      <c r="C112" s="50" t="s">
        <v>23</v>
      </c>
      <c r="D112" s="50" t="s">
        <v>23</v>
      </c>
      <c r="E112" s="51">
        <f>SUM(D69+D111)</f>
        <v>189827</v>
      </c>
      <c r="F112" s="122" t="s">
        <v>23</v>
      </c>
      <c r="G112" s="20"/>
      <c r="H112" s="20"/>
      <c r="I112" s="20"/>
      <c r="J112" s="20"/>
      <c r="K112" s="20"/>
      <c r="L112" s="20"/>
      <c r="M112" s="20"/>
      <c r="N112" s="20"/>
    </row>
    <row r="113" spans="1:6" x14ac:dyDescent="0.25">
      <c r="A113" s="123" t="s">
        <v>24</v>
      </c>
      <c r="B113" s="50" t="s">
        <v>161</v>
      </c>
      <c r="C113" s="124" t="s">
        <v>23</v>
      </c>
      <c r="D113" s="113">
        <v>454295</v>
      </c>
      <c r="E113" s="51" t="s">
        <v>23</v>
      </c>
      <c r="F113" s="122" t="s">
        <v>23</v>
      </c>
    </row>
    <row r="114" spans="1:6" ht="26.4" x14ac:dyDescent="0.25">
      <c r="A114" s="125" t="s">
        <v>25</v>
      </c>
      <c r="B114" s="50" t="s">
        <v>161</v>
      </c>
      <c r="C114" s="50">
        <v>9</v>
      </c>
      <c r="D114" s="111">
        <v>95719</v>
      </c>
      <c r="E114" s="51" t="s">
        <v>23</v>
      </c>
      <c r="F114" s="126" t="s">
        <v>59</v>
      </c>
    </row>
    <row r="115" spans="1:6" ht="26.4" x14ac:dyDescent="0.25">
      <c r="A115" s="127"/>
      <c r="B115" s="50" t="s">
        <v>161</v>
      </c>
      <c r="C115" s="50">
        <v>9</v>
      </c>
      <c r="D115" s="111">
        <v>23947</v>
      </c>
      <c r="E115" s="51"/>
      <c r="F115" s="126" t="s">
        <v>59</v>
      </c>
    </row>
    <row r="116" spans="1:6" x14ac:dyDescent="0.25">
      <c r="A116" s="125" t="s">
        <v>23</v>
      </c>
      <c r="B116" s="50" t="s">
        <v>161</v>
      </c>
      <c r="C116" s="50">
        <v>9</v>
      </c>
      <c r="D116" s="111">
        <v>16399</v>
      </c>
      <c r="E116" s="51" t="s">
        <v>23</v>
      </c>
      <c r="F116" s="126" t="s">
        <v>30</v>
      </c>
    </row>
    <row r="117" spans="1:6" x14ac:dyDescent="0.25">
      <c r="A117" s="125" t="s">
        <v>23</v>
      </c>
      <c r="B117" s="50" t="s">
        <v>161</v>
      </c>
      <c r="C117" s="50">
        <v>9</v>
      </c>
      <c r="D117" s="111">
        <v>85857</v>
      </c>
      <c r="E117" s="51" t="s">
        <v>23</v>
      </c>
      <c r="F117" s="126" t="s">
        <v>31</v>
      </c>
    </row>
    <row r="118" spans="1:6" ht="26.4" x14ac:dyDescent="0.25">
      <c r="A118" s="125"/>
      <c r="B118" s="50" t="s">
        <v>161</v>
      </c>
      <c r="C118" s="50">
        <v>9</v>
      </c>
      <c r="D118" s="111">
        <v>760</v>
      </c>
      <c r="E118" s="51" t="s">
        <v>23</v>
      </c>
      <c r="F118" s="126" t="s">
        <v>46</v>
      </c>
    </row>
    <row r="119" spans="1:6" ht="26.4" x14ac:dyDescent="0.25">
      <c r="A119" s="125"/>
      <c r="B119" s="50" t="s">
        <v>161</v>
      </c>
      <c r="C119" s="50">
        <v>9</v>
      </c>
      <c r="D119" s="111">
        <v>299</v>
      </c>
      <c r="E119" s="51" t="s">
        <v>23</v>
      </c>
      <c r="F119" s="126" t="s">
        <v>46</v>
      </c>
    </row>
    <row r="120" spans="1:6" ht="26.4" x14ac:dyDescent="0.25">
      <c r="A120" s="125"/>
      <c r="B120" s="50" t="s">
        <v>161</v>
      </c>
      <c r="C120" s="50">
        <v>9</v>
      </c>
      <c r="D120" s="111">
        <v>653</v>
      </c>
      <c r="E120" s="51" t="s">
        <v>23</v>
      </c>
      <c r="F120" s="126" t="s">
        <v>35</v>
      </c>
    </row>
    <row r="121" spans="1:6" ht="26.4" x14ac:dyDescent="0.25">
      <c r="A121" s="125" t="s">
        <v>23</v>
      </c>
      <c r="B121" s="50" t="s">
        <v>161</v>
      </c>
      <c r="C121" s="50">
        <v>9</v>
      </c>
      <c r="D121" s="111">
        <v>659</v>
      </c>
      <c r="E121" s="51" t="s">
        <v>23</v>
      </c>
      <c r="F121" s="126" t="s">
        <v>46</v>
      </c>
    </row>
    <row r="122" spans="1:6" ht="26.4" x14ac:dyDescent="0.25">
      <c r="A122" s="125" t="s">
        <v>23</v>
      </c>
      <c r="B122" s="50" t="s">
        <v>161</v>
      </c>
      <c r="C122" s="50">
        <v>9</v>
      </c>
      <c r="D122" s="111">
        <v>661</v>
      </c>
      <c r="E122" s="51" t="s">
        <v>23</v>
      </c>
      <c r="F122" s="126" t="s">
        <v>46</v>
      </c>
    </row>
    <row r="123" spans="1:6" ht="26.4" x14ac:dyDescent="0.25">
      <c r="A123" s="125" t="s">
        <v>23</v>
      </c>
      <c r="B123" s="50" t="s">
        <v>161</v>
      </c>
      <c r="C123" s="50">
        <v>9</v>
      </c>
      <c r="D123" s="111">
        <v>653</v>
      </c>
      <c r="E123" s="51" t="s">
        <v>23</v>
      </c>
      <c r="F123" s="126" t="s">
        <v>35</v>
      </c>
    </row>
    <row r="124" spans="1:6" ht="26.4" x14ac:dyDescent="0.25">
      <c r="A124" s="128" t="s">
        <v>23</v>
      </c>
      <c r="B124" s="50" t="s">
        <v>161</v>
      </c>
      <c r="C124" s="50">
        <v>9</v>
      </c>
      <c r="D124" s="129">
        <v>626</v>
      </c>
      <c r="E124" s="130" t="s">
        <v>23</v>
      </c>
      <c r="F124" s="131" t="s">
        <v>35</v>
      </c>
    </row>
    <row r="125" spans="1:6" ht="26.4" x14ac:dyDescent="0.25">
      <c r="A125" s="128"/>
      <c r="B125" s="50" t="s">
        <v>161</v>
      </c>
      <c r="C125" s="50">
        <v>9</v>
      </c>
      <c r="D125" s="129">
        <v>727</v>
      </c>
      <c r="E125" s="130" t="s">
        <v>23</v>
      </c>
      <c r="F125" s="131" t="s">
        <v>46</v>
      </c>
    </row>
    <row r="126" spans="1:6" ht="26.4" x14ac:dyDescent="0.25">
      <c r="A126" s="128"/>
      <c r="B126" s="50" t="s">
        <v>161</v>
      </c>
      <c r="C126" s="50">
        <v>9</v>
      </c>
      <c r="D126" s="129">
        <v>299</v>
      </c>
      <c r="E126" s="130" t="s">
        <v>23</v>
      </c>
      <c r="F126" s="131" t="s">
        <v>35</v>
      </c>
    </row>
    <row r="127" spans="1:6" ht="26.4" x14ac:dyDescent="0.25">
      <c r="A127" s="125" t="s">
        <v>23</v>
      </c>
      <c r="B127" s="50" t="s">
        <v>161</v>
      </c>
      <c r="C127" s="50">
        <v>9</v>
      </c>
      <c r="D127" s="132">
        <v>683</v>
      </c>
      <c r="E127" s="51" t="s">
        <v>23</v>
      </c>
      <c r="F127" s="58" t="s">
        <v>35</v>
      </c>
    </row>
    <row r="128" spans="1:6" ht="26.4" x14ac:dyDescent="0.25">
      <c r="A128" s="125"/>
      <c r="B128" s="50" t="s">
        <v>161</v>
      </c>
      <c r="C128" s="50">
        <v>9</v>
      </c>
      <c r="D128" s="132">
        <v>1024</v>
      </c>
      <c r="E128" s="51"/>
      <c r="F128" s="58" t="s">
        <v>35</v>
      </c>
    </row>
    <row r="129" spans="1:6" ht="26.4" x14ac:dyDescent="0.25">
      <c r="A129" s="125" t="s">
        <v>23</v>
      </c>
      <c r="B129" s="50" t="s">
        <v>161</v>
      </c>
      <c r="C129" s="50">
        <v>9</v>
      </c>
      <c r="D129" s="132">
        <v>425</v>
      </c>
      <c r="E129" s="51" t="s">
        <v>23</v>
      </c>
      <c r="F129" s="112" t="s">
        <v>35</v>
      </c>
    </row>
    <row r="130" spans="1:6" ht="26.4" x14ac:dyDescent="0.25">
      <c r="A130" s="125"/>
      <c r="B130" s="50" t="s">
        <v>161</v>
      </c>
      <c r="C130" s="50">
        <v>9</v>
      </c>
      <c r="D130" s="132">
        <v>764</v>
      </c>
      <c r="E130" s="51"/>
      <c r="F130" s="112" t="s">
        <v>35</v>
      </c>
    </row>
    <row r="131" spans="1:6" ht="26.4" x14ac:dyDescent="0.25">
      <c r="A131" s="125"/>
      <c r="B131" s="50" t="s">
        <v>161</v>
      </c>
      <c r="C131" s="50">
        <v>9</v>
      </c>
      <c r="D131" s="132">
        <v>770</v>
      </c>
      <c r="E131" s="51"/>
      <c r="F131" s="112" t="s">
        <v>46</v>
      </c>
    </row>
    <row r="132" spans="1:6" ht="26.4" x14ac:dyDescent="0.25">
      <c r="A132" s="125"/>
      <c r="B132" s="50" t="s">
        <v>161</v>
      </c>
      <c r="C132" s="50">
        <v>9</v>
      </c>
      <c r="D132" s="132">
        <v>691</v>
      </c>
      <c r="E132" s="51"/>
      <c r="F132" s="112" t="s">
        <v>35</v>
      </c>
    </row>
    <row r="133" spans="1:6" ht="26.4" x14ac:dyDescent="0.25">
      <c r="A133" s="125"/>
      <c r="B133" s="50" t="s">
        <v>161</v>
      </c>
      <c r="C133" s="50">
        <v>9</v>
      </c>
      <c r="D133" s="132">
        <v>510</v>
      </c>
      <c r="E133" s="51"/>
      <c r="F133" s="112" t="s">
        <v>46</v>
      </c>
    </row>
    <row r="134" spans="1:6" ht="26.4" x14ac:dyDescent="0.25">
      <c r="A134" s="125"/>
      <c r="B134" s="50" t="s">
        <v>161</v>
      </c>
      <c r="C134" s="50">
        <v>9</v>
      </c>
      <c r="D134" s="132">
        <v>717</v>
      </c>
      <c r="E134" s="51"/>
      <c r="F134" s="112" t="s">
        <v>35</v>
      </c>
    </row>
    <row r="135" spans="1:6" ht="26.4" x14ac:dyDescent="0.25">
      <c r="A135" s="125"/>
      <c r="B135" s="50" t="s">
        <v>161</v>
      </c>
      <c r="C135" s="50">
        <v>9</v>
      </c>
      <c r="D135" s="132">
        <v>466</v>
      </c>
      <c r="E135" s="51"/>
      <c r="F135" s="112" t="s">
        <v>46</v>
      </c>
    </row>
    <row r="136" spans="1:6" ht="26.4" x14ac:dyDescent="0.25">
      <c r="A136" s="125"/>
      <c r="B136" s="50" t="s">
        <v>161</v>
      </c>
      <c r="C136" s="50">
        <v>9</v>
      </c>
      <c r="D136" s="132">
        <v>361</v>
      </c>
      <c r="E136" s="51"/>
      <c r="F136" s="112" t="s">
        <v>35</v>
      </c>
    </row>
    <row r="137" spans="1:6" ht="26.4" x14ac:dyDescent="0.25">
      <c r="A137" s="125"/>
      <c r="B137" s="50" t="s">
        <v>161</v>
      </c>
      <c r="C137" s="50">
        <v>9</v>
      </c>
      <c r="D137" s="132">
        <v>649</v>
      </c>
      <c r="E137" s="51"/>
      <c r="F137" s="112" t="s">
        <v>35</v>
      </c>
    </row>
    <row r="138" spans="1:6" ht="26.4" x14ac:dyDescent="0.25">
      <c r="A138" s="125"/>
      <c r="B138" s="50" t="s">
        <v>161</v>
      </c>
      <c r="C138" s="50">
        <v>9</v>
      </c>
      <c r="D138" s="132">
        <v>760</v>
      </c>
      <c r="E138" s="51"/>
      <c r="F138" s="112" t="s">
        <v>35</v>
      </c>
    </row>
    <row r="139" spans="1:6" ht="26.4" x14ac:dyDescent="0.25">
      <c r="A139" s="125"/>
      <c r="B139" s="50" t="s">
        <v>161</v>
      </c>
      <c r="C139" s="50">
        <v>9</v>
      </c>
      <c r="D139" s="132">
        <v>703</v>
      </c>
      <c r="E139" s="51"/>
      <c r="F139" s="112" t="s">
        <v>35</v>
      </c>
    </row>
    <row r="140" spans="1:6" ht="26.4" x14ac:dyDescent="0.25">
      <c r="A140" s="125"/>
      <c r="B140" s="50" t="s">
        <v>161</v>
      </c>
      <c r="C140" s="50">
        <v>9</v>
      </c>
      <c r="D140" s="132">
        <v>730</v>
      </c>
      <c r="E140" s="51"/>
      <c r="F140" s="112" t="s">
        <v>35</v>
      </c>
    </row>
    <row r="141" spans="1:6" ht="26.4" x14ac:dyDescent="0.25">
      <c r="A141" s="125"/>
      <c r="B141" s="50" t="s">
        <v>161</v>
      </c>
      <c r="C141" s="50">
        <v>9</v>
      </c>
      <c r="D141" s="132">
        <v>764</v>
      </c>
      <c r="E141" s="51"/>
      <c r="F141" s="112" t="s">
        <v>35</v>
      </c>
    </row>
    <row r="142" spans="1:6" ht="26.4" x14ac:dyDescent="0.25">
      <c r="A142" s="125"/>
      <c r="B142" s="50" t="s">
        <v>161</v>
      </c>
      <c r="C142" s="50">
        <v>9</v>
      </c>
      <c r="D142" s="132">
        <v>616</v>
      </c>
      <c r="E142" s="51"/>
      <c r="F142" s="112" t="s">
        <v>46</v>
      </c>
    </row>
    <row r="143" spans="1:6" ht="26.4" x14ac:dyDescent="0.25">
      <c r="A143" s="125"/>
      <c r="B143" s="50" t="s">
        <v>161</v>
      </c>
      <c r="C143" s="50">
        <v>9</v>
      </c>
      <c r="D143" s="132">
        <v>592</v>
      </c>
      <c r="E143" s="51"/>
      <c r="F143" s="112" t="s">
        <v>35</v>
      </c>
    </row>
    <row r="144" spans="1:6" ht="26.4" x14ac:dyDescent="0.25">
      <c r="A144" s="125"/>
      <c r="B144" s="50" t="s">
        <v>161</v>
      </c>
      <c r="C144" s="50">
        <v>9</v>
      </c>
      <c r="D144" s="132">
        <v>427</v>
      </c>
      <c r="E144" s="51"/>
      <c r="F144" s="112" t="s">
        <v>35</v>
      </c>
    </row>
    <row r="145" spans="1:8" ht="26.4" x14ac:dyDescent="0.25">
      <c r="A145" s="125"/>
      <c r="B145" s="50" t="s">
        <v>161</v>
      </c>
      <c r="C145" s="50">
        <v>9</v>
      </c>
      <c r="D145" s="132">
        <v>663</v>
      </c>
      <c r="E145" s="51"/>
      <c r="F145" s="112" t="s">
        <v>35</v>
      </c>
    </row>
    <row r="146" spans="1:8" ht="26.4" x14ac:dyDescent="0.25">
      <c r="A146" s="125"/>
      <c r="B146" s="50" t="s">
        <v>161</v>
      </c>
      <c r="C146" s="50">
        <v>9</v>
      </c>
      <c r="D146" s="132">
        <v>765</v>
      </c>
      <c r="E146" s="51"/>
      <c r="F146" s="112" t="s">
        <v>35</v>
      </c>
    </row>
    <row r="147" spans="1:8" ht="26.4" x14ac:dyDescent="0.25">
      <c r="A147" s="125"/>
      <c r="B147" s="50" t="s">
        <v>161</v>
      </c>
      <c r="C147" s="50">
        <v>9</v>
      </c>
      <c r="D147" s="132">
        <v>352</v>
      </c>
      <c r="E147" s="51"/>
      <c r="F147" s="112" t="s">
        <v>35</v>
      </c>
    </row>
    <row r="148" spans="1:8" ht="26.4" x14ac:dyDescent="0.25">
      <c r="A148" s="125"/>
      <c r="B148" s="50" t="s">
        <v>161</v>
      </c>
      <c r="C148" s="50">
        <v>9</v>
      </c>
      <c r="D148" s="132">
        <v>694</v>
      </c>
      <c r="E148" s="51"/>
      <c r="F148" s="112" t="s">
        <v>35</v>
      </c>
    </row>
    <row r="149" spans="1:8" ht="26.4" x14ac:dyDescent="0.25">
      <c r="A149" s="125"/>
      <c r="B149" s="50" t="s">
        <v>161</v>
      </c>
      <c r="C149" s="50">
        <v>9</v>
      </c>
      <c r="D149" s="132">
        <v>673</v>
      </c>
      <c r="E149" s="51"/>
      <c r="F149" s="112" t="s">
        <v>35</v>
      </c>
    </row>
    <row r="150" spans="1:8" ht="26.4" x14ac:dyDescent="0.25">
      <c r="A150" s="125"/>
      <c r="B150" s="50" t="s">
        <v>161</v>
      </c>
      <c r="C150" s="50">
        <v>9</v>
      </c>
      <c r="D150" s="132">
        <v>769</v>
      </c>
      <c r="E150" s="51"/>
      <c r="F150" s="112" t="s">
        <v>35</v>
      </c>
    </row>
    <row r="151" spans="1:8" ht="26.4" x14ac:dyDescent="0.25">
      <c r="A151" s="125"/>
      <c r="B151" s="50" t="s">
        <v>161</v>
      </c>
      <c r="C151" s="50">
        <v>9</v>
      </c>
      <c r="D151" s="132">
        <v>606</v>
      </c>
      <c r="E151" s="51"/>
      <c r="F151" s="112" t="s">
        <v>35</v>
      </c>
    </row>
    <row r="152" spans="1:8" ht="26.4" x14ac:dyDescent="0.25">
      <c r="A152" s="125"/>
      <c r="B152" s="50" t="s">
        <v>161</v>
      </c>
      <c r="C152" s="50">
        <v>9</v>
      </c>
      <c r="D152" s="132">
        <v>757</v>
      </c>
      <c r="E152" s="51"/>
      <c r="F152" s="112" t="s">
        <v>35</v>
      </c>
    </row>
    <row r="153" spans="1:8" x14ac:dyDescent="0.25">
      <c r="A153" s="125"/>
      <c r="B153" s="50" t="s">
        <v>161</v>
      </c>
      <c r="C153" s="50">
        <v>9</v>
      </c>
      <c r="D153" s="132">
        <v>769</v>
      </c>
      <c r="E153" s="51"/>
      <c r="F153" s="112"/>
    </row>
    <row r="154" spans="1:8" x14ac:dyDescent="0.25">
      <c r="A154" s="125"/>
      <c r="B154" s="50" t="s">
        <v>161</v>
      </c>
      <c r="C154" s="50">
        <v>9</v>
      </c>
      <c r="D154" s="132">
        <v>299</v>
      </c>
      <c r="E154" s="51"/>
      <c r="F154" s="112"/>
    </row>
    <row r="155" spans="1:8" x14ac:dyDescent="0.25">
      <c r="A155" s="54" t="s">
        <v>26</v>
      </c>
      <c r="B155" s="50" t="s">
        <v>161</v>
      </c>
      <c r="C155" s="50">
        <v>9</v>
      </c>
      <c r="D155" s="133">
        <f>SUM(D114:D154)</f>
        <v>245258</v>
      </c>
      <c r="E155" s="51" t="s">
        <v>23</v>
      </c>
      <c r="F155" s="134" t="s">
        <v>23</v>
      </c>
    </row>
    <row r="156" spans="1:8" x14ac:dyDescent="0.25">
      <c r="A156" s="123"/>
      <c r="B156" s="50" t="s">
        <v>161</v>
      </c>
      <c r="C156" s="50" t="s">
        <v>23</v>
      </c>
      <c r="D156" s="50" t="s">
        <v>23</v>
      </c>
      <c r="E156" s="51">
        <f>SUM(D155)+D113</f>
        <v>699553</v>
      </c>
      <c r="F156" s="134" t="s">
        <v>23</v>
      </c>
    </row>
    <row r="157" spans="1:8" x14ac:dyDescent="0.25">
      <c r="A157" s="135" t="s">
        <v>12</v>
      </c>
      <c r="B157" s="50" t="s">
        <v>161</v>
      </c>
      <c r="C157" s="50" t="s">
        <v>23</v>
      </c>
      <c r="D157" s="136">
        <v>11741</v>
      </c>
      <c r="E157" s="51" t="s">
        <v>23</v>
      </c>
      <c r="F157" s="122" t="s">
        <v>23</v>
      </c>
      <c r="G157" s="20"/>
      <c r="H157" s="20"/>
    </row>
    <row r="158" spans="1:8" ht="26.4" x14ac:dyDescent="0.25">
      <c r="A158" s="125" t="s">
        <v>13</v>
      </c>
      <c r="B158" s="50" t="s">
        <v>161</v>
      </c>
      <c r="C158" s="50">
        <v>9</v>
      </c>
      <c r="D158" s="137">
        <v>1815</v>
      </c>
      <c r="E158" s="51"/>
      <c r="F158" s="58" t="s">
        <v>59</v>
      </c>
      <c r="G158" s="20"/>
      <c r="H158" s="20"/>
    </row>
    <row r="159" spans="1:8" ht="26.4" x14ac:dyDescent="0.25">
      <c r="A159" s="125" t="s">
        <v>23</v>
      </c>
      <c r="B159" s="50" t="s">
        <v>161</v>
      </c>
      <c r="C159" s="50">
        <v>9</v>
      </c>
      <c r="D159" s="111">
        <v>1463</v>
      </c>
      <c r="E159" s="51"/>
      <c r="F159" s="58" t="s">
        <v>59</v>
      </c>
    </row>
    <row r="160" spans="1:8" x14ac:dyDescent="0.25">
      <c r="A160" s="125" t="s">
        <v>23</v>
      </c>
      <c r="B160" s="50" t="s">
        <v>161</v>
      </c>
      <c r="C160" s="50">
        <v>9</v>
      </c>
      <c r="D160" s="111">
        <v>380</v>
      </c>
      <c r="E160" s="51"/>
      <c r="F160" s="58" t="s">
        <v>30</v>
      </c>
    </row>
    <row r="161" spans="1:6" ht="26.4" x14ac:dyDescent="0.25">
      <c r="A161" s="125"/>
      <c r="B161" s="50" t="s">
        <v>161</v>
      </c>
      <c r="C161" s="50">
        <v>9</v>
      </c>
      <c r="D161" s="111">
        <v>600</v>
      </c>
      <c r="E161" s="51"/>
      <c r="F161" s="58" t="s">
        <v>35</v>
      </c>
    </row>
    <row r="162" spans="1:6" x14ac:dyDescent="0.25">
      <c r="A162" s="125" t="s">
        <v>23</v>
      </c>
      <c r="B162" s="50" t="s">
        <v>161</v>
      </c>
      <c r="C162" s="50">
        <v>9</v>
      </c>
      <c r="D162" s="111">
        <v>2293</v>
      </c>
      <c r="E162" s="51"/>
      <c r="F162" s="112" t="s">
        <v>31</v>
      </c>
    </row>
    <row r="163" spans="1:6" x14ac:dyDescent="0.25">
      <c r="A163" s="54" t="s">
        <v>14</v>
      </c>
      <c r="B163" s="50" t="s">
        <v>161</v>
      </c>
      <c r="C163" s="50" t="s">
        <v>23</v>
      </c>
      <c r="D163" s="133">
        <f>SUM(D158:D162)</f>
        <v>6551</v>
      </c>
      <c r="E163" s="108" t="s">
        <v>23</v>
      </c>
      <c r="F163" s="138" t="s">
        <v>23</v>
      </c>
    </row>
    <row r="164" spans="1:6" x14ac:dyDescent="0.25">
      <c r="A164" s="49" t="s">
        <v>23</v>
      </c>
      <c r="B164" s="50" t="s">
        <v>161</v>
      </c>
      <c r="C164" s="50" t="s">
        <v>23</v>
      </c>
      <c r="D164" s="50" t="s">
        <v>23</v>
      </c>
      <c r="E164" s="52">
        <f>SUM(D163)+D157</f>
        <v>18292</v>
      </c>
      <c r="F164" s="138" t="s">
        <v>23</v>
      </c>
    </row>
    <row r="165" spans="1:6" x14ac:dyDescent="0.25">
      <c r="A165" s="66" t="s">
        <v>39</v>
      </c>
      <c r="B165" s="50" t="s">
        <v>161</v>
      </c>
      <c r="C165" s="50" t="s">
        <v>23</v>
      </c>
      <c r="D165" s="121">
        <v>98618</v>
      </c>
      <c r="E165" s="52" t="s">
        <v>23</v>
      </c>
      <c r="F165" s="138" t="s">
        <v>23</v>
      </c>
    </row>
    <row r="166" spans="1:6" x14ac:dyDescent="0.25">
      <c r="A166" s="139" t="s">
        <v>40</v>
      </c>
      <c r="B166" s="50" t="s">
        <v>161</v>
      </c>
      <c r="C166" s="50">
        <v>9</v>
      </c>
      <c r="D166" s="119">
        <v>19896</v>
      </c>
      <c r="E166" s="52" t="s">
        <v>23</v>
      </c>
      <c r="F166" s="53" t="s">
        <v>59</v>
      </c>
    </row>
    <row r="167" spans="1:6" x14ac:dyDescent="0.25">
      <c r="A167" s="139" t="s">
        <v>23</v>
      </c>
      <c r="B167" s="50" t="s">
        <v>161</v>
      </c>
      <c r="C167" s="50">
        <v>9</v>
      </c>
      <c r="D167" s="119">
        <v>2126</v>
      </c>
      <c r="E167" s="52" t="s">
        <v>23</v>
      </c>
      <c r="F167" s="56" t="s">
        <v>30</v>
      </c>
    </row>
    <row r="168" spans="1:6" x14ac:dyDescent="0.25">
      <c r="A168" s="139" t="s">
        <v>23</v>
      </c>
      <c r="B168" s="50" t="s">
        <v>161</v>
      </c>
      <c r="C168" s="50">
        <v>9</v>
      </c>
      <c r="D168" s="119">
        <v>9795</v>
      </c>
      <c r="E168" s="52"/>
      <c r="F168" s="56" t="s">
        <v>31</v>
      </c>
    </row>
    <row r="169" spans="1:6" ht="26.4" x14ac:dyDescent="0.25">
      <c r="A169" s="139" t="s">
        <v>23</v>
      </c>
      <c r="B169" s="50" t="s">
        <v>161</v>
      </c>
      <c r="C169" s="50">
        <v>9</v>
      </c>
      <c r="D169" s="119">
        <v>7034</v>
      </c>
      <c r="E169" s="52" t="s">
        <v>23</v>
      </c>
      <c r="F169" s="56" t="s">
        <v>35</v>
      </c>
    </row>
    <row r="170" spans="1:6" ht="26.4" x14ac:dyDescent="0.25">
      <c r="A170" s="139"/>
      <c r="B170" s="50" t="s">
        <v>161</v>
      </c>
      <c r="C170" s="50">
        <v>9</v>
      </c>
      <c r="D170" s="119">
        <v>320</v>
      </c>
      <c r="E170" s="52"/>
      <c r="F170" s="56" t="s">
        <v>35</v>
      </c>
    </row>
    <row r="171" spans="1:6" x14ac:dyDescent="0.25">
      <c r="A171" s="139"/>
      <c r="B171" s="50" t="s">
        <v>161</v>
      </c>
      <c r="C171" s="50">
        <v>9</v>
      </c>
      <c r="D171" s="119"/>
      <c r="E171" s="52"/>
      <c r="F171" s="56"/>
    </row>
    <row r="172" spans="1:6" x14ac:dyDescent="0.25">
      <c r="A172" s="115" t="s">
        <v>23</v>
      </c>
      <c r="B172" s="50" t="s">
        <v>161</v>
      </c>
      <c r="C172" s="50"/>
      <c r="D172" s="119"/>
      <c r="E172" s="52"/>
      <c r="F172" s="56"/>
    </row>
    <row r="173" spans="1:6" x14ac:dyDescent="0.25">
      <c r="A173" s="115"/>
      <c r="B173" s="50" t="s">
        <v>161</v>
      </c>
      <c r="C173" s="50"/>
      <c r="D173" s="119"/>
      <c r="E173" s="52"/>
      <c r="F173" s="56"/>
    </row>
    <row r="174" spans="1:6" x14ac:dyDescent="0.25">
      <c r="A174" s="54" t="s">
        <v>41</v>
      </c>
      <c r="B174" s="50" t="s">
        <v>161</v>
      </c>
      <c r="C174" s="50" t="s">
        <v>23</v>
      </c>
      <c r="D174" s="121">
        <f>SUM(D166:D173)</f>
        <v>39171</v>
      </c>
      <c r="E174" s="52"/>
      <c r="F174" s="67" t="s">
        <v>23</v>
      </c>
    </row>
    <row r="175" spans="1:6" x14ac:dyDescent="0.25">
      <c r="A175" s="49" t="s">
        <v>23</v>
      </c>
      <c r="B175" s="50" t="s">
        <v>161</v>
      </c>
      <c r="C175" s="50" t="s">
        <v>23</v>
      </c>
      <c r="D175" s="50" t="s">
        <v>23</v>
      </c>
      <c r="E175" s="52">
        <f>D165+D174</f>
        <v>137789</v>
      </c>
      <c r="F175" s="67" t="s">
        <v>23</v>
      </c>
    </row>
    <row r="176" spans="1:6" x14ac:dyDescent="0.25">
      <c r="A176" s="165" t="s">
        <v>49</v>
      </c>
      <c r="B176" s="50" t="s">
        <v>161</v>
      </c>
      <c r="C176" s="50" t="s">
        <v>23</v>
      </c>
      <c r="D176" s="170">
        <v>24326.21</v>
      </c>
      <c r="E176" s="52" t="s">
        <v>23</v>
      </c>
      <c r="F176" s="67" t="s">
        <v>23</v>
      </c>
    </row>
    <row r="177" spans="1:6" x14ac:dyDescent="0.25">
      <c r="A177" s="165"/>
      <c r="B177" s="50" t="s">
        <v>161</v>
      </c>
      <c r="C177" s="50"/>
      <c r="D177" s="50"/>
      <c r="E177" s="171"/>
      <c r="F177" s="175"/>
    </row>
    <row r="178" spans="1:6" x14ac:dyDescent="0.25">
      <c r="A178" s="165"/>
      <c r="B178" s="50" t="s">
        <v>161</v>
      </c>
      <c r="C178" s="50"/>
      <c r="D178" s="50"/>
      <c r="E178" s="171"/>
      <c r="F178" s="175"/>
    </row>
    <row r="179" spans="1:6" x14ac:dyDescent="0.25">
      <c r="A179" s="165"/>
      <c r="B179" s="50" t="s">
        <v>161</v>
      </c>
      <c r="C179" s="50"/>
      <c r="D179" s="50"/>
      <c r="E179" s="171"/>
      <c r="F179" s="175"/>
    </row>
    <row r="180" spans="1:6" x14ac:dyDescent="0.25">
      <c r="A180" s="165"/>
      <c r="B180" s="50" t="s">
        <v>161</v>
      </c>
      <c r="C180" s="50"/>
      <c r="D180" s="50"/>
      <c r="E180" s="171"/>
      <c r="F180" s="175"/>
    </row>
    <row r="181" spans="1:6" x14ac:dyDescent="0.25">
      <c r="A181" s="165"/>
      <c r="B181" s="50" t="s">
        <v>161</v>
      </c>
      <c r="C181" s="50"/>
      <c r="D181" s="50"/>
      <c r="E181" s="171"/>
      <c r="F181" s="175"/>
    </row>
    <row r="182" spans="1:6" x14ac:dyDescent="0.25">
      <c r="A182" s="165"/>
      <c r="B182" s="50" t="s">
        <v>161</v>
      </c>
      <c r="C182" s="50"/>
      <c r="D182" s="50"/>
      <c r="E182" s="171"/>
      <c r="F182" s="175"/>
    </row>
    <row r="183" spans="1:6" x14ac:dyDescent="0.25">
      <c r="A183" s="165"/>
      <c r="B183" s="50" t="s">
        <v>161</v>
      </c>
      <c r="C183" s="50"/>
      <c r="D183" s="50"/>
      <c r="E183" s="171"/>
      <c r="F183" s="175"/>
    </row>
    <row r="184" spans="1:6" x14ac:dyDescent="0.25">
      <c r="A184" s="165"/>
      <c r="B184" s="50" t="s">
        <v>161</v>
      </c>
      <c r="C184" s="50"/>
      <c r="D184" s="50"/>
      <c r="E184" s="171"/>
      <c r="F184" s="175"/>
    </row>
    <row r="185" spans="1:6" x14ac:dyDescent="0.25">
      <c r="A185" s="165"/>
      <c r="B185" s="50" t="s">
        <v>161</v>
      </c>
      <c r="C185" s="50"/>
      <c r="D185" s="50"/>
      <c r="E185" s="171"/>
      <c r="F185" s="175"/>
    </row>
    <row r="186" spans="1:6" x14ac:dyDescent="0.25">
      <c r="A186" s="165"/>
      <c r="B186" s="50" t="s">
        <v>161</v>
      </c>
      <c r="C186" s="50"/>
      <c r="D186" s="50"/>
      <c r="E186" s="171"/>
      <c r="F186" s="175"/>
    </row>
    <row r="187" spans="1:6" x14ac:dyDescent="0.25">
      <c r="A187" s="165"/>
      <c r="B187" s="50" t="s">
        <v>161</v>
      </c>
      <c r="C187" s="50"/>
      <c r="D187" s="50"/>
      <c r="E187" s="171"/>
      <c r="F187" s="175"/>
    </row>
    <row r="188" spans="1:6" x14ac:dyDescent="0.25">
      <c r="A188" s="165"/>
      <c r="B188" s="50" t="s">
        <v>161</v>
      </c>
      <c r="C188" s="50"/>
      <c r="D188" s="50"/>
      <c r="E188" s="171"/>
      <c r="F188" s="175"/>
    </row>
    <row r="189" spans="1:6" x14ac:dyDescent="0.25">
      <c r="A189" s="165"/>
      <c r="B189" s="50" t="s">
        <v>161</v>
      </c>
      <c r="C189" s="50"/>
      <c r="D189" s="50"/>
      <c r="E189" s="171"/>
      <c r="F189" s="175"/>
    </row>
    <row r="190" spans="1:6" x14ac:dyDescent="0.25">
      <c r="A190" s="165"/>
      <c r="B190" s="50" t="s">
        <v>161</v>
      </c>
      <c r="C190" s="50"/>
      <c r="D190" s="50"/>
      <c r="E190" s="171"/>
      <c r="F190" s="175"/>
    </row>
    <row r="191" spans="1:6" x14ac:dyDescent="0.25">
      <c r="A191" s="165"/>
      <c r="B191" s="50" t="s">
        <v>161</v>
      </c>
      <c r="C191" s="50"/>
      <c r="D191" s="50"/>
      <c r="E191" s="171"/>
      <c r="F191" s="175"/>
    </row>
    <row r="192" spans="1:6" x14ac:dyDescent="0.25">
      <c r="A192" s="165"/>
      <c r="B192" s="50" t="s">
        <v>161</v>
      </c>
      <c r="C192" s="50"/>
      <c r="D192" s="50">
        <v>20313.62</v>
      </c>
      <c r="E192" s="171"/>
      <c r="F192" s="175"/>
    </row>
    <row r="193" spans="1:6" x14ac:dyDescent="0.25">
      <c r="A193" s="166" t="s">
        <v>23</v>
      </c>
      <c r="B193" s="50" t="s">
        <v>161</v>
      </c>
      <c r="C193" s="50"/>
      <c r="D193" s="50"/>
      <c r="E193" s="171" t="s">
        <v>23</v>
      </c>
      <c r="F193" s="175"/>
    </row>
    <row r="194" spans="1:6" x14ac:dyDescent="0.25">
      <c r="A194" s="167" t="s">
        <v>50</v>
      </c>
      <c r="B194" s="50" t="s">
        <v>161</v>
      </c>
      <c r="C194" s="50"/>
      <c r="D194" s="170">
        <f>SUM(D177:D193)</f>
        <v>20313.62</v>
      </c>
      <c r="E194" s="171" t="s">
        <v>23</v>
      </c>
      <c r="F194" s="175" t="s">
        <v>23</v>
      </c>
    </row>
    <row r="195" spans="1:6" x14ac:dyDescent="0.25">
      <c r="A195" s="49" t="s">
        <v>23</v>
      </c>
      <c r="B195" s="50" t="s">
        <v>161</v>
      </c>
      <c r="C195" s="50" t="s">
        <v>23</v>
      </c>
      <c r="D195" s="50" t="s">
        <v>23</v>
      </c>
      <c r="E195" s="171">
        <f>SUM(D176+D194)</f>
        <v>44639.83</v>
      </c>
      <c r="F195" s="175" t="s">
        <v>23</v>
      </c>
    </row>
    <row r="196" spans="1:6" x14ac:dyDescent="0.25">
      <c r="A196" s="66" t="s">
        <v>47</v>
      </c>
      <c r="B196" s="50"/>
      <c r="C196" s="50" t="s">
        <v>23</v>
      </c>
      <c r="D196" s="51">
        <v>0</v>
      </c>
      <c r="E196" s="52" t="s">
        <v>23</v>
      </c>
      <c r="F196" s="67" t="s">
        <v>23</v>
      </c>
    </row>
    <row r="197" spans="1:6" x14ac:dyDescent="0.25">
      <c r="A197" s="49" t="s">
        <v>23</v>
      </c>
      <c r="B197" s="50" t="s">
        <v>161</v>
      </c>
      <c r="C197" s="50">
        <v>15</v>
      </c>
      <c r="D197" s="55">
        <v>232000</v>
      </c>
      <c r="E197" s="52" t="s">
        <v>23</v>
      </c>
      <c r="F197" s="56" t="s">
        <v>211</v>
      </c>
    </row>
    <row r="198" spans="1:6" x14ac:dyDescent="0.25">
      <c r="A198" s="49"/>
      <c r="B198" s="50"/>
      <c r="C198" s="50"/>
      <c r="D198" s="55"/>
      <c r="E198" s="52"/>
      <c r="F198" s="56"/>
    </row>
    <row r="199" spans="1:6" x14ac:dyDescent="0.25">
      <c r="A199" s="54" t="s">
        <v>48</v>
      </c>
      <c r="B199" s="50"/>
      <c r="C199" s="50"/>
      <c r="D199" s="51">
        <f>SUM(D197:D198)</f>
        <v>232000</v>
      </c>
      <c r="E199" s="52" t="s">
        <v>23</v>
      </c>
      <c r="F199" s="122" t="s">
        <v>23</v>
      </c>
    </row>
    <row r="200" spans="1:6" x14ac:dyDescent="0.25">
      <c r="A200" s="49" t="s">
        <v>23</v>
      </c>
      <c r="B200" s="50"/>
      <c r="C200" s="50" t="s">
        <v>23</v>
      </c>
      <c r="D200" s="55" t="s">
        <v>23</v>
      </c>
      <c r="E200" s="52">
        <f>D196+D199</f>
        <v>232000</v>
      </c>
      <c r="F200" s="122" t="s">
        <v>23</v>
      </c>
    </row>
    <row r="201" spans="1:6" x14ac:dyDescent="0.25">
      <c r="A201" s="123" t="s">
        <v>32</v>
      </c>
      <c r="B201" s="50"/>
      <c r="C201" s="50" t="s">
        <v>23</v>
      </c>
      <c r="D201" s="140">
        <v>80090</v>
      </c>
      <c r="E201" s="51" t="s">
        <v>23</v>
      </c>
      <c r="F201" s="114" t="s">
        <v>23</v>
      </c>
    </row>
    <row r="202" spans="1:6" ht="39.6" x14ac:dyDescent="0.25">
      <c r="A202" s="118" t="s">
        <v>34</v>
      </c>
      <c r="B202" s="50" t="s">
        <v>161</v>
      </c>
      <c r="C202" s="50">
        <v>9</v>
      </c>
      <c r="D202" s="141">
        <v>40776</v>
      </c>
      <c r="E202" s="51" t="s">
        <v>23</v>
      </c>
      <c r="F202" s="142" t="s">
        <v>42</v>
      </c>
    </row>
    <row r="203" spans="1:6" x14ac:dyDescent="0.25">
      <c r="A203" s="118"/>
      <c r="B203" s="50"/>
      <c r="C203" s="50"/>
      <c r="D203" s="141"/>
      <c r="E203" s="51"/>
      <c r="F203" s="142"/>
    </row>
    <row r="204" spans="1:6" x14ac:dyDescent="0.25">
      <c r="A204" s="118"/>
      <c r="B204" s="50"/>
      <c r="C204" s="50"/>
      <c r="D204" s="141"/>
      <c r="E204" s="51"/>
      <c r="F204" s="142"/>
    </row>
    <row r="205" spans="1:6" x14ac:dyDescent="0.25">
      <c r="A205" s="118"/>
      <c r="B205" s="50"/>
      <c r="C205" s="50"/>
      <c r="D205" s="141"/>
      <c r="E205" s="51"/>
      <c r="F205" s="142"/>
    </row>
    <row r="206" spans="1:6" x14ac:dyDescent="0.25">
      <c r="A206" s="54" t="s">
        <v>33</v>
      </c>
      <c r="B206" s="50" t="s">
        <v>23</v>
      </c>
      <c r="C206" s="50" t="s">
        <v>23</v>
      </c>
      <c r="D206" s="113">
        <f>SUM(D202:D205)</f>
        <v>40776</v>
      </c>
      <c r="E206" s="51" t="s">
        <v>23</v>
      </c>
      <c r="F206" s="122"/>
    </row>
    <row r="207" spans="1:6" x14ac:dyDescent="0.25">
      <c r="A207" s="49" t="s">
        <v>23</v>
      </c>
      <c r="B207" s="50" t="s">
        <v>23</v>
      </c>
      <c r="C207" s="50" t="s">
        <v>23</v>
      </c>
      <c r="D207" s="50" t="s">
        <v>23</v>
      </c>
      <c r="E207" s="51">
        <f>SUM(D206)+D201</f>
        <v>120866</v>
      </c>
      <c r="F207" s="122" t="s">
        <v>23</v>
      </c>
    </row>
    <row r="208" spans="1:6" x14ac:dyDescent="0.25">
      <c r="A208" s="159"/>
      <c r="B208" s="160"/>
      <c r="C208" s="160"/>
      <c r="D208" s="160"/>
      <c r="E208" s="161"/>
      <c r="F208" s="162"/>
    </row>
    <row r="209" spans="1:6" x14ac:dyDescent="0.25">
      <c r="A209" s="159" t="s">
        <v>61</v>
      </c>
      <c r="B209" s="160"/>
      <c r="C209" s="160"/>
      <c r="D209" s="163">
        <v>10000</v>
      </c>
      <c r="E209" s="161"/>
      <c r="F209" s="162"/>
    </row>
    <row r="210" spans="1:6" x14ac:dyDescent="0.25">
      <c r="A210" s="159"/>
      <c r="B210" s="160"/>
      <c r="C210" s="160"/>
      <c r="D210" s="160"/>
      <c r="E210" s="161"/>
      <c r="F210" s="162"/>
    </row>
    <row r="211" spans="1:6" x14ac:dyDescent="0.25">
      <c r="A211" s="159"/>
      <c r="B211" s="160"/>
      <c r="C211" s="160"/>
      <c r="D211" s="160"/>
      <c r="E211" s="161"/>
      <c r="F211" s="162"/>
    </row>
    <row r="212" spans="1:6" x14ac:dyDescent="0.25">
      <c r="A212" s="159"/>
      <c r="B212" s="160"/>
      <c r="C212" s="160"/>
      <c r="D212" s="160"/>
      <c r="E212" s="161"/>
      <c r="F212" s="162"/>
    </row>
    <row r="213" spans="1:6" x14ac:dyDescent="0.25">
      <c r="A213" s="164" t="s">
        <v>62</v>
      </c>
      <c r="B213" s="160"/>
      <c r="C213" s="160"/>
      <c r="D213" s="163">
        <f>SUM(D209:D212)</f>
        <v>10000</v>
      </c>
      <c r="E213" s="161"/>
      <c r="F213" s="162"/>
    </row>
    <row r="214" spans="1:6" x14ac:dyDescent="0.25">
      <c r="A214" s="159"/>
      <c r="B214" s="160" t="s">
        <v>161</v>
      </c>
      <c r="C214" s="160">
        <v>12</v>
      </c>
      <c r="D214" s="160">
        <v>4391.91</v>
      </c>
      <c r="E214" s="161">
        <f>SUM(D213+D214)</f>
        <v>14391.91</v>
      </c>
      <c r="F214" s="162"/>
    </row>
    <row r="215" spans="1:6" x14ac:dyDescent="0.25">
      <c r="A215" s="159"/>
      <c r="B215" s="160"/>
      <c r="C215" s="160"/>
      <c r="D215" s="160"/>
      <c r="E215" s="161"/>
      <c r="F215" s="162"/>
    </row>
    <row r="216" spans="1:6" ht="13.8" thickBot="1" x14ac:dyDescent="0.3">
      <c r="A216" s="35" t="s">
        <v>23</v>
      </c>
      <c r="B216" s="23" t="s">
        <v>23</v>
      </c>
      <c r="C216" s="23" t="s">
        <v>23</v>
      </c>
      <c r="D216" s="23" t="s">
        <v>23</v>
      </c>
      <c r="E216" s="36">
        <f>SUM(E68+E112+E156+E164+E175+E207+E214+E195+E200)</f>
        <v>5903482.7400000002</v>
      </c>
      <c r="F216" s="24" t="s">
        <v>23</v>
      </c>
    </row>
    <row r="217" spans="1:6" x14ac:dyDescent="0.25">
      <c r="A217" s="25"/>
      <c r="B217" s="26"/>
      <c r="C217" s="26"/>
      <c r="D217" s="26"/>
      <c r="E217" s="27"/>
      <c r="F217" s="28"/>
    </row>
    <row r="218" spans="1:6" x14ac:dyDescent="0.25">
      <c r="F218" s="20"/>
    </row>
    <row r="219" spans="1:6" x14ac:dyDescent="0.25">
      <c r="F219" s="20"/>
    </row>
    <row r="220" spans="1:6" x14ac:dyDescent="0.25">
      <c r="F220" s="20"/>
    </row>
    <row r="221" spans="1:6" x14ac:dyDescent="0.25">
      <c r="F221" s="20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showWhiteSpace="0" zoomScaleNormal="100" workbookViewId="0">
      <selection activeCell="F87" sqref="F87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8" width="11.332031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84" t="s">
        <v>92</v>
      </c>
      <c r="B5" s="184"/>
      <c r="C5" s="184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8" t="s">
        <v>0</v>
      </c>
      <c r="B7" s="69" t="s">
        <v>1</v>
      </c>
      <c r="C7" s="11" t="s">
        <v>2</v>
      </c>
      <c r="D7" s="69" t="s">
        <v>15</v>
      </c>
      <c r="E7" s="69" t="s">
        <v>29</v>
      </c>
      <c r="F7" s="3" t="s">
        <v>16</v>
      </c>
    </row>
    <row r="8" spans="1:6" ht="14.25" x14ac:dyDescent="0.2">
      <c r="A8" s="95">
        <v>1</v>
      </c>
      <c r="B8" s="96">
        <v>44987</v>
      </c>
      <c r="C8" s="97">
        <v>461</v>
      </c>
      <c r="D8" s="98" t="s">
        <v>95</v>
      </c>
      <c r="E8" s="99" t="s">
        <v>96</v>
      </c>
      <c r="F8" s="103">
        <v>1166.2</v>
      </c>
    </row>
    <row r="9" spans="1:6" ht="14.25" x14ac:dyDescent="0.2">
      <c r="A9" s="95">
        <v>2</v>
      </c>
      <c r="B9" s="96">
        <v>44987</v>
      </c>
      <c r="C9" s="97">
        <v>462</v>
      </c>
      <c r="D9" s="98" t="s">
        <v>97</v>
      </c>
      <c r="E9" s="99" t="s">
        <v>98</v>
      </c>
      <c r="F9" s="103">
        <v>6490</v>
      </c>
    </row>
    <row r="10" spans="1:6" ht="14.25" x14ac:dyDescent="0.2">
      <c r="A10" s="95">
        <v>3</v>
      </c>
      <c r="B10" s="96">
        <v>44987</v>
      </c>
      <c r="C10" s="97">
        <v>463</v>
      </c>
      <c r="D10" s="98" t="s">
        <v>99</v>
      </c>
      <c r="E10" s="98" t="s">
        <v>100</v>
      </c>
      <c r="F10" s="100">
        <v>18750</v>
      </c>
    </row>
    <row r="11" spans="1:6" ht="14.25" x14ac:dyDescent="0.2">
      <c r="A11" s="95">
        <v>4</v>
      </c>
      <c r="B11" s="96">
        <v>44987</v>
      </c>
      <c r="C11" s="97">
        <v>464</v>
      </c>
      <c r="D11" s="98" t="s">
        <v>99</v>
      </c>
      <c r="E11" s="99" t="s">
        <v>101</v>
      </c>
      <c r="F11" s="103">
        <v>52.12</v>
      </c>
    </row>
    <row r="12" spans="1:6" s="14" customFormat="1" ht="14.25" x14ac:dyDescent="0.2">
      <c r="A12" s="95">
        <v>5</v>
      </c>
      <c r="B12" s="96">
        <v>44987</v>
      </c>
      <c r="C12" s="104">
        <v>465</v>
      </c>
      <c r="D12" s="98" t="s">
        <v>102</v>
      </c>
      <c r="E12" s="99" t="s">
        <v>103</v>
      </c>
      <c r="F12" s="103">
        <v>20070</v>
      </c>
    </row>
    <row r="13" spans="1:6" ht="14.25" x14ac:dyDescent="0.2">
      <c r="A13" s="95">
        <v>6</v>
      </c>
      <c r="B13" s="96">
        <v>44987</v>
      </c>
      <c r="C13" s="104">
        <v>466</v>
      </c>
      <c r="D13" s="98" t="s">
        <v>104</v>
      </c>
      <c r="E13" s="99" t="s">
        <v>105</v>
      </c>
      <c r="F13" s="105">
        <v>3290</v>
      </c>
    </row>
    <row r="14" spans="1:6" ht="14.25" x14ac:dyDescent="0.2">
      <c r="A14" s="95">
        <v>7</v>
      </c>
      <c r="B14" s="96">
        <v>44987</v>
      </c>
      <c r="C14" s="104">
        <v>467</v>
      </c>
      <c r="D14" s="102" t="s">
        <v>106</v>
      </c>
      <c r="E14" s="102" t="s">
        <v>108</v>
      </c>
      <c r="F14" s="105">
        <v>2336.23</v>
      </c>
    </row>
    <row r="15" spans="1:6" ht="14.25" x14ac:dyDescent="0.2">
      <c r="A15" s="95">
        <v>8</v>
      </c>
      <c r="B15" s="96">
        <v>44987</v>
      </c>
      <c r="C15" s="104">
        <v>468</v>
      </c>
      <c r="D15" s="102" t="s">
        <v>106</v>
      </c>
      <c r="E15" s="102" t="s">
        <v>107</v>
      </c>
      <c r="F15" s="105">
        <v>3461.08</v>
      </c>
    </row>
    <row r="16" spans="1:6" ht="14.25" x14ac:dyDescent="0.2">
      <c r="A16" s="95">
        <v>9</v>
      </c>
      <c r="B16" s="96">
        <v>44987</v>
      </c>
      <c r="C16" s="104">
        <v>470</v>
      </c>
      <c r="D16" s="102" t="s">
        <v>68</v>
      </c>
      <c r="E16" s="102" t="s">
        <v>109</v>
      </c>
      <c r="F16" s="105">
        <v>1624.35</v>
      </c>
    </row>
    <row r="17" spans="1:9" ht="14.25" x14ac:dyDescent="0.2">
      <c r="A17" s="95">
        <v>10</v>
      </c>
      <c r="B17" s="96">
        <v>44987</v>
      </c>
      <c r="C17" s="104">
        <v>7</v>
      </c>
      <c r="D17" s="102" t="s">
        <v>64</v>
      </c>
      <c r="E17" s="102" t="s">
        <v>71</v>
      </c>
      <c r="F17" s="105">
        <v>23.1</v>
      </c>
    </row>
    <row r="18" spans="1:9" ht="14.25" x14ac:dyDescent="0.2">
      <c r="A18" s="95">
        <v>11</v>
      </c>
      <c r="B18" s="96" t="s">
        <v>110</v>
      </c>
      <c r="C18" s="97">
        <v>620</v>
      </c>
      <c r="D18" s="99" t="s">
        <v>90</v>
      </c>
      <c r="E18" s="102" t="s">
        <v>111</v>
      </c>
      <c r="F18" s="103">
        <v>101.14</v>
      </c>
    </row>
    <row r="19" spans="1:9" ht="14.25" x14ac:dyDescent="0.2">
      <c r="A19" s="95">
        <v>12</v>
      </c>
      <c r="B19" s="96" t="s">
        <v>110</v>
      </c>
      <c r="C19" s="97">
        <v>621</v>
      </c>
      <c r="D19" s="99" t="s">
        <v>90</v>
      </c>
      <c r="E19" s="102" t="s">
        <v>112</v>
      </c>
      <c r="F19" s="103">
        <v>1006.32</v>
      </c>
    </row>
    <row r="20" spans="1:9" ht="14.25" x14ac:dyDescent="0.2">
      <c r="A20" s="95">
        <v>13</v>
      </c>
      <c r="B20" s="96" t="s">
        <v>110</v>
      </c>
      <c r="C20" s="88">
        <v>622</v>
      </c>
      <c r="D20" s="99" t="s">
        <v>90</v>
      </c>
      <c r="E20" s="102" t="s">
        <v>113</v>
      </c>
      <c r="F20" s="87">
        <v>1202.73</v>
      </c>
    </row>
    <row r="21" spans="1:9" ht="14.25" x14ac:dyDescent="0.2">
      <c r="A21" s="95">
        <v>14</v>
      </c>
      <c r="B21" s="96" t="s">
        <v>110</v>
      </c>
      <c r="C21" s="88">
        <v>623</v>
      </c>
      <c r="D21" s="99" t="s">
        <v>90</v>
      </c>
      <c r="E21" s="89" t="s">
        <v>114</v>
      </c>
      <c r="F21" s="87">
        <v>1821.02</v>
      </c>
      <c r="H21" s="168"/>
      <c r="I21" s="168"/>
    </row>
    <row r="22" spans="1:9" ht="14.25" x14ac:dyDescent="0.2">
      <c r="A22" s="95">
        <v>15</v>
      </c>
      <c r="B22" s="96" t="s">
        <v>110</v>
      </c>
      <c r="C22" s="88">
        <v>624</v>
      </c>
      <c r="D22" s="89" t="s">
        <v>63</v>
      </c>
      <c r="E22" s="89" t="s">
        <v>115</v>
      </c>
      <c r="F22" s="87">
        <v>16073.81</v>
      </c>
      <c r="H22" s="168"/>
      <c r="I22" s="168"/>
    </row>
    <row r="23" spans="1:9" ht="14.25" x14ac:dyDescent="0.2">
      <c r="A23" s="95">
        <v>16</v>
      </c>
      <c r="B23" s="96" t="s">
        <v>110</v>
      </c>
      <c r="C23" s="88">
        <v>625</v>
      </c>
      <c r="D23" s="89" t="s">
        <v>67</v>
      </c>
      <c r="E23" s="89" t="s">
        <v>116</v>
      </c>
      <c r="F23" s="91">
        <v>1428</v>
      </c>
    </row>
    <row r="24" spans="1:9" ht="14.25" x14ac:dyDescent="0.2">
      <c r="A24" s="95">
        <v>17</v>
      </c>
      <c r="B24" s="96" t="s">
        <v>110</v>
      </c>
      <c r="C24" s="88">
        <v>626</v>
      </c>
      <c r="D24" s="89" t="s">
        <v>66</v>
      </c>
      <c r="E24" s="92" t="s">
        <v>117</v>
      </c>
      <c r="F24" s="91">
        <v>6400</v>
      </c>
    </row>
    <row r="25" spans="1:9" ht="14.25" x14ac:dyDescent="0.2">
      <c r="A25" s="95">
        <v>18</v>
      </c>
      <c r="B25" s="179">
        <v>44992</v>
      </c>
      <c r="C25" s="180">
        <v>8</v>
      </c>
      <c r="D25" s="178" t="s">
        <v>64</v>
      </c>
      <c r="E25" s="178" t="s">
        <v>71</v>
      </c>
      <c r="F25" s="181">
        <v>595</v>
      </c>
    </row>
    <row r="26" spans="1:9" ht="14.25" x14ac:dyDescent="0.2">
      <c r="A26" s="95">
        <v>19</v>
      </c>
      <c r="B26" s="96">
        <v>44992</v>
      </c>
      <c r="C26" s="88">
        <v>627</v>
      </c>
      <c r="D26" s="89" t="s">
        <v>118</v>
      </c>
      <c r="E26" s="89" t="s">
        <v>119</v>
      </c>
      <c r="F26" s="91">
        <v>259.2</v>
      </c>
    </row>
    <row r="27" spans="1:9" ht="14.25" x14ac:dyDescent="0.2">
      <c r="A27" s="95">
        <v>20</v>
      </c>
      <c r="B27" s="96">
        <v>44992</v>
      </c>
      <c r="C27" s="88">
        <v>628</v>
      </c>
      <c r="D27" s="89" t="s">
        <v>120</v>
      </c>
      <c r="E27" s="92" t="s">
        <v>121</v>
      </c>
      <c r="F27" s="91">
        <v>452.2</v>
      </c>
    </row>
    <row r="28" spans="1:9" ht="14.25" x14ac:dyDescent="0.2">
      <c r="A28" s="95">
        <v>21</v>
      </c>
      <c r="B28" s="96">
        <v>44992</v>
      </c>
      <c r="C28" s="88">
        <v>629</v>
      </c>
      <c r="D28" s="89" t="s">
        <v>67</v>
      </c>
      <c r="E28" s="92" t="s">
        <v>122</v>
      </c>
      <c r="F28" s="91">
        <v>8806</v>
      </c>
    </row>
    <row r="29" spans="1:9" ht="14.25" x14ac:dyDescent="0.2">
      <c r="A29" s="95">
        <v>22</v>
      </c>
      <c r="B29" s="96">
        <v>44992</v>
      </c>
      <c r="C29" s="177">
        <v>630</v>
      </c>
      <c r="D29" s="8" t="s">
        <v>89</v>
      </c>
      <c r="E29" s="8" t="s">
        <v>123</v>
      </c>
      <c r="F29" s="8">
        <v>357</v>
      </c>
      <c r="G29" s="14"/>
    </row>
    <row r="30" spans="1:9" ht="14.25" x14ac:dyDescent="0.2">
      <c r="A30" s="95">
        <v>23</v>
      </c>
      <c r="B30" s="96">
        <v>44992</v>
      </c>
      <c r="C30" s="88">
        <v>631</v>
      </c>
      <c r="D30" s="8" t="s">
        <v>90</v>
      </c>
      <c r="E30" s="92" t="s">
        <v>124</v>
      </c>
      <c r="F30" s="91">
        <v>1969.07</v>
      </c>
    </row>
    <row r="31" spans="1:9" ht="14.25" x14ac:dyDescent="0.2">
      <c r="A31" s="95">
        <v>24</v>
      </c>
      <c r="B31" s="96">
        <v>44992</v>
      </c>
      <c r="C31" s="73">
        <v>632</v>
      </c>
      <c r="D31" s="8" t="s">
        <v>90</v>
      </c>
      <c r="E31" s="93" t="s">
        <v>125</v>
      </c>
      <c r="F31" s="87">
        <v>1006.51</v>
      </c>
    </row>
    <row r="32" spans="1:9" ht="14.25" x14ac:dyDescent="0.2">
      <c r="A32" s="95">
        <v>25</v>
      </c>
      <c r="B32" s="96">
        <v>44992</v>
      </c>
      <c r="C32" s="73">
        <v>633</v>
      </c>
      <c r="D32" s="8" t="s">
        <v>90</v>
      </c>
      <c r="E32" s="93" t="s">
        <v>126</v>
      </c>
      <c r="F32" s="87">
        <v>101.14</v>
      </c>
    </row>
    <row r="33" spans="1:6" x14ac:dyDescent="0.25">
      <c r="A33" s="95">
        <v>26</v>
      </c>
      <c r="B33" s="96">
        <v>44992</v>
      </c>
      <c r="C33" s="73">
        <v>634</v>
      </c>
      <c r="D33" s="8" t="s">
        <v>90</v>
      </c>
      <c r="E33" s="93" t="s">
        <v>127</v>
      </c>
      <c r="F33" s="87">
        <v>1618.39</v>
      </c>
    </row>
    <row r="34" spans="1:6" x14ac:dyDescent="0.25">
      <c r="A34" s="95">
        <v>27</v>
      </c>
      <c r="B34" s="96">
        <v>44992</v>
      </c>
      <c r="C34" s="73">
        <v>635</v>
      </c>
      <c r="D34" s="74" t="s">
        <v>69</v>
      </c>
      <c r="E34" s="93" t="s">
        <v>128</v>
      </c>
      <c r="F34" s="87">
        <v>13900.91</v>
      </c>
    </row>
    <row r="35" spans="1:6" x14ac:dyDescent="0.25">
      <c r="A35" s="95">
        <v>28</v>
      </c>
      <c r="B35" s="96">
        <v>44992</v>
      </c>
      <c r="C35" s="73">
        <v>636</v>
      </c>
      <c r="D35" s="74" t="s">
        <v>72</v>
      </c>
      <c r="E35" s="93" t="s">
        <v>129</v>
      </c>
      <c r="F35" s="87">
        <v>18248.7</v>
      </c>
    </row>
    <row r="36" spans="1:6" x14ac:dyDescent="0.25">
      <c r="A36" s="95">
        <v>29</v>
      </c>
      <c r="B36" s="96">
        <v>44992</v>
      </c>
      <c r="C36" s="73">
        <v>637</v>
      </c>
      <c r="D36" s="74" t="s">
        <v>89</v>
      </c>
      <c r="E36" s="93" t="s">
        <v>130</v>
      </c>
      <c r="F36" s="87">
        <v>496.23</v>
      </c>
    </row>
    <row r="37" spans="1:6" x14ac:dyDescent="0.25">
      <c r="A37" s="95">
        <v>30</v>
      </c>
      <c r="B37" s="96">
        <v>44992</v>
      </c>
      <c r="C37" s="73">
        <v>638</v>
      </c>
      <c r="D37" s="74" t="s">
        <v>70</v>
      </c>
      <c r="E37" s="93" t="s">
        <v>131</v>
      </c>
      <c r="F37" s="87">
        <v>4094.67</v>
      </c>
    </row>
    <row r="38" spans="1:6" x14ac:dyDescent="0.25">
      <c r="A38" s="95">
        <v>31</v>
      </c>
      <c r="B38" s="101">
        <v>44993</v>
      </c>
      <c r="C38" s="73">
        <v>9</v>
      </c>
      <c r="D38" s="74" t="s">
        <v>64</v>
      </c>
      <c r="E38" s="93" t="s">
        <v>71</v>
      </c>
      <c r="F38" s="87">
        <v>150</v>
      </c>
    </row>
    <row r="39" spans="1:6" x14ac:dyDescent="0.25">
      <c r="A39" s="95">
        <v>32</v>
      </c>
      <c r="B39" s="101">
        <v>44993</v>
      </c>
      <c r="C39" s="73">
        <v>645</v>
      </c>
      <c r="D39" s="74" t="s">
        <v>73</v>
      </c>
      <c r="E39" s="93" t="s">
        <v>132</v>
      </c>
      <c r="F39" s="87">
        <v>38346.480000000003</v>
      </c>
    </row>
    <row r="40" spans="1:6" x14ac:dyDescent="0.25">
      <c r="A40" s="95">
        <v>33</v>
      </c>
      <c r="B40" s="101">
        <v>44994</v>
      </c>
      <c r="C40" s="73">
        <v>646</v>
      </c>
      <c r="D40" s="74" t="s">
        <v>133</v>
      </c>
      <c r="E40" s="93" t="s">
        <v>134</v>
      </c>
      <c r="F40" s="87">
        <v>7501.76</v>
      </c>
    </row>
    <row r="41" spans="1:6" x14ac:dyDescent="0.25">
      <c r="A41" s="95">
        <v>34</v>
      </c>
      <c r="B41" s="101">
        <v>44994</v>
      </c>
      <c r="C41" s="73">
        <v>654</v>
      </c>
      <c r="D41" s="74" t="s">
        <v>135</v>
      </c>
      <c r="E41" s="93" t="s">
        <v>136</v>
      </c>
      <c r="F41" s="87">
        <v>1754.9</v>
      </c>
    </row>
    <row r="42" spans="1:6" x14ac:dyDescent="0.25">
      <c r="A42" s="95">
        <v>35</v>
      </c>
      <c r="B42" s="101">
        <v>44994</v>
      </c>
      <c r="C42" s="73">
        <v>655</v>
      </c>
      <c r="D42" s="74" t="s">
        <v>137</v>
      </c>
      <c r="E42" s="93" t="s">
        <v>138</v>
      </c>
      <c r="F42" s="87">
        <v>862.75</v>
      </c>
    </row>
    <row r="43" spans="1:6" s="14" customFormat="1" x14ac:dyDescent="0.25">
      <c r="A43" s="95">
        <v>36</v>
      </c>
      <c r="B43" s="101">
        <v>44995</v>
      </c>
      <c r="C43" s="73">
        <v>10</v>
      </c>
      <c r="D43" s="74" t="s">
        <v>64</v>
      </c>
      <c r="E43" s="93" t="s">
        <v>71</v>
      </c>
      <c r="F43" s="87">
        <v>2000</v>
      </c>
    </row>
    <row r="44" spans="1:6" s="14" customFormat="1" x14ac:dyDescent="0.25">
      <c r="A44" s="95">
        <v>37</v>
      </c>
      <c r="B44" s="101">
        <v>44995</v>
      </c>
      <c r="C44" s="73">
        <v>10</v>
      </c>
      <c r="D44" s="74" t="s">
        <v>64</v>
      </c>
      <c r="E44" s="93" t="s">
        <v>71</v>
      </c>
      <c r="F44" s="87">
        <v>1040</v>
      </c>
    </row>
    <row r="45" spans="1:6" s="14" customFormat="1" x14ac:dyDescent="0.25">
      <c r="A45" s="95">
        <v>38</v>
      </c>
      <c r="B45" s="101">
        <v>44995</v>
      </c>
      <c r="C45" s="73">
        <v>662</v>
      </c>
      <c r="D45" s="74" t="s">
        <v>139</v>
      </c>
      <c r="E45" s="93" t="s">
        <v>140</v>
      </c>
      <c r="F45" s="87">
        <v>2063.4499999999998</v>
      </c>
    </row>
    <row r="46" spans="1:6" s="14" customFormat="1" x14ac:dyDescent="0.25">
      <c r="A46" s="95">
        <v>39</v>
      </c>
      <c r="B46" s="101">
        <v>44995</v>
      </c>
      <c r="C46" s="73">
        <v>663</v>
      </c>
      <c r="D46" s="74" t="s">
        <v>141</v>
      </c>
      <c r="E46" s="93" t="s">
        <v>142</v>
      </c>
      <c r="F46" s="87">
        <v>7438</v>
      </c>
    </row>
    <row r="47" spans="1:6" s="14" customFormat="1" x14ac:dyDescent="0.25">
      <c r="A47" s="95">
        <v>40</v>
      </c>
      <c r="B47" s="101">
        <v>44998</v>
      </c>
      <c r="C47" s="94">
        <v>11</v>
      </c>
      <c r="D47" s="74" t="s">
        <v>64</v>
      </c>
      <c r="E47" s="93" t="s">
        <v>71</v>
      </c>
      <c r="F47" s="87">
        <v>100</v>
      </c>
    </row>
    <row r="48" spans="1:6" s="14" customFormat="1" x14ac:dyDescent="0.25">
      <c r="A48" s="95">
        <v>41</v>
      </c>
      <c r="B48" s="101">
        <v>44999</v>
      </c>
      <c r="C48" s="94">
        <v>664</v>
      </c>
      <c r="D48" s="74" t="s">
        <v>143</v>
      </c>
      <c r="E48" s="93" t="s">
        <v>144</v>
      </c>
      <c r="F48" s="87">
        <v>122</v>
      </c>
    </row>
    <row r="49" spans="1:8" s="14" customFormat="1" x14ac:dyDescent="0.25">
      <c r="A49" s="95">
        <v>42</v>
      </c>
      <c r="B49" s="101">
        <v>44999</v>
      </c>
      <c r="C49" s="94">
        <v>665</v>
      </c>
      <c r="D49" s="74" t="s">
        <v>145</v>
      </c>
      <c r="E49" s="93" t="s">
        <v>146</v>
      </c>
      <c r="F49" s="87">
        <v>416.5</v>
      </c>
    </row>
    <row r="50" spans="1:8" s="14" customFormat="1" x14ac:dyDescent="0.25">
      <c r="A50" s="95">
        <v>43</v>
      </c>
      <c r="B50" s="101">
        <v>44999</v>
      </c>
      <c r="C50" s="94">
        <v>666</v>
      </c>
      <c r="D50" s="74" t="s">
        <v>147</v>
      </c>
      <c r="E50" s="93" t="s">
        <v>148</v>
      </c>
      <c r="F50" s="87">
        <v>1579.37</v>
      </c>
    </row>
    <row r="51" spans="1:8" s="14" customFormat="1" x14ac:dyDescent="0.25">
      <c r="A51" s="95">
        <v>44</v>
      </c>
      <c r="B51" s="101">
        <v>44999</v>
      </c>
      <c r="C51" s="94">
        <v>667</v>
      </c>
      <c r="D51" s="74" t="s">
        <v>149</v>
      </c>
      <c r="E51" s="93" t="s">
        <v>150</v>
      </c>
      <c r="F51" s="87">
        <v>2570.4</v>
      </c>
    </row>
    <row r="52" spans="1:8" s="14" customFormat="1" x14ac:dyDescent="0.25">
      <c r="A52" s="95">
        <v>45</v>
      </c>
      <c r="B52" s="101">
        <v>44999</v>
      </c>
      <c r="C52" s="94">
        <v>668</v>
      </c>
      <c r="D52" s="74" t="s">
        <v>151</v>
      </c>
      <c r="E52" s="93" t="s">
        <v>152</v>
      </c>
      <c r="F52" s="87">
        <v>4202.46</v>
      </c>
      <c r="G52" s="71"/>
      <c r="H52" s="71"/>
    </row>
    <row r="53" spans="1:8" s="14" customFormat="1" x14ac:dyDescent="0.25">
      <c r="A53" s="95">
        <v>46</v>
      </c>
      <c r="B53" s="101">
        <v>44999</v>
      </c>
      <c r="C53" s="94">
        <v>669</v>
      </c>
      <c r="D53" s="74" t="s">
        <v>153</v>
      </c>
      <c r="E53" s="93" t="s">
        <v>154</v>
      </c>
      <c r="F53" s="87">
        <v>445</v>
      </c>
    </row>
    <row r="54" spans="1:8" s="14" customFormat="1" x14ac:dyDescent="0.25">
      <c r="A54" s="95">
        <v>47</v>
      </c>
      <c r="B54" s="101">
        <v>44999</v>
      </c>
      <c r="C54" s="94">
        <v>670</v>
      </c>
      <c r="D54" s="74" t="s">
        <v>63</v>
      </c>
      <c r="E54" s="93" t="s">
        <v>155</v>
      </c>
      <c r="F54" s="87">
        <v>128.52000000000001</v>
      </c>
      <c r="G54" s="71"/>
      <c r="H54" s="71"/>
    </row>
    <row r="55" spans="1:8" s="14" customFormat="1" x14ac:dyDescent="0.25">
      <c r="A55" s="95">
        <v>48</v>
      </c>
      <c r="B55" s="101">
        <v>44999</v>
      </c>
      <c r="C55" s="94">
        <v>671</v>
      </c>
      <c r="D55" s="74" t="s">
        <v>156</v>
      </c>
      <c r="E55" s="93" t="s">
        <v>157</v>
      </c>
      <c r="F55" s="87">
        <v>279.64999999999998</v>
      </c>
      <c r="G55" s="71"/>
      <c r="H55" s="71"/>
    </row>
    <row r="56" spans="1:8" s="14" customFormat="1" x14ac:dyDescent="0.25">
      <c r="A56" s="95">
        <v>49</v>
      </c>
      <c r="B56" s="101">
        <v>44999</v>
      </c>
      <c r="C56" s="94">
        <v>672</v>
      </c>
      <c r="D56" s="74" t="s">
        <v>158</v>
      </c>
      <c r="E56" s="93" t="s">
        <v>159</v>
      </c>
      <c r="F56" s="87">
        <v>5533.5</v>
      </c>
    </row>
    <row r="57" spans="1:8" s="14" customFormat="1" x14ac:dyDescent="0.25">
      <c r="A57" s="95">
        <v>50</v>
      </c>
      <c r="B57" s="90">
        <v>45001</v>
      </c>
      <c r="C57" s="94">
        <v>676</v>
      </c>
      <c r="D57" s="74" t="s">
        <v>162</v>
      </c>
      <c r="E57" s="93" t="s">
        <v>163</v>
      </c>
      <c r="F57" s="87">
        <v>258</v>
      </c>
    </row>
    <row r="58" spans="1:8" s="14" customFormat="1" x14ac:dyDescent="0.25">
      <c r="A58" s="95">
        <v>51</v>
      </c>
      <c r="B58" s="90">
        <v>45001</v>
      </c>
      <c r="C58" s="94">
        <v>677</v>
      </c>
      <c r="D58" s="74" t="s">
        <v>164</v>
      </c>
      <c r="E58" s="93" t="s">
        <v>165</v>
      </c>
      <c r="F58" s="87">
        <v>5232.8100000000004</v>
      </c>
    </row>
    <row r="59" spans="1:8" s="14" customFormat="1" x14ac:dyDescent="0.25">
      <c r="A59" s="95">
        <v>52</v>
      </c>
      <c r="B59" s="90">
        <v>45001</v>
      </c>
      <c r="C59" s="94">
        <v>678</v>
      </c>
      <c r="D59" s="74" t="s">
        <v>166</v>
      </c>
      <c r="E59" s="93" t="s">
        <v>167</v>
      </c>
      <c r="F59" s="87">
        <v>808.58</v>
      </c>
    </row>
    <row r="60" spans="1:8" s="14" customFormat="1" x14ac:dyDescent="0.25">
      <c r="A60" s="95">
        <v>53</v>
      </c>
      <c r="B60" s="90">
        <v>45001</v>
      </c>
      <c r="C60" s="94">
        <v>681</v>
      </c>
      <c r="D60" s="74" t="s">
        <v>168</v>
      </c>
      <c r="E60" s="93" t="s">
        <v>169</v>
      </c>
      <c r="F60" s="87">
        <v>1487.02</v>
      </c>
    </row>
    <row r="61" spans="1:8" s="14" customFormat="1" x14ac:dyDescent="0.25">
      <c r="A61" s="95">
        <v>54</v>
      </c>
      <c r="B61" s="90">
        <v>45001</v>
      </c>
      <c r="C61" s="94">
        <v>54</v>
      </c>
      <c r="D61" s="74" t="s">
        <v>64</v>
      </c>
      <c r="E61" s="93" t="s">
        <v>160</v>
      </c>
      <c r="F61" s="87">
        <v>-117.1</v>
      </c>
    </row>
    <row r="62" spans="1:8" s="14" customFormat="1" x14ac:dyDescent="0.25">
      <c r="A62" s="95">
        <v>55</v>
      </c>
      <c r="B62" s="90">
        <v>45002</v>
      </c>
      <c r="C62" s="94">
        <v>682</v>
      </c>
      <c r="D62" s="74" t="s">
        <v>170</v>
      </c>
      <c r="E62" s="93" t="s">
        <v>171</v>
      </c>
      <c r="F62" s="87">
        <v>13771.8</v>
      </c>
    </row>
    <row r="63" spans="1:8" s="14" customFormat="1" x14ac:dyDescent="0.25">
      <c r="A63" s="95">
        <v>56</v>
      </c>
      <c r="B63" s="90">
        <v>45002</v>
      </c>
      <c r="C63" s="94">
        <v>683</v>
      </c>
      <c r="D63" s="74" t="s">
        <v>172</v>
      </c>
      <c r="E63" s="93" t="s">
        <v>173</v>
      </c>
      <c r="F63" s="87">
        <v>1770</v>
      </c>
    </row>
    <row r="64" spans="1:8" s="14" customFormat="1" x14ac:dyDescent="0.25">
      <c r="A64" s="95">
        <v>57</v>
      </c>
      <c r="B64" s="90">
        <v>45005</v>
      </c>
      <c r="C64" s="94">
        <v>689</v>
      </c>
      <c r="D64" s="74" t="s">
        <v>174</v>
      </c>
      <c r="E64" s="93" t="s">
        <v>175</v>
      </c>
      <c r="F64" s="87">
        <v>539.89</v>
      </c>
    </row>
    <row r="65" spans="1:6" s="14" customFormat="1" x14ac:dyDescent="0.25">
      <c r="A65" s="95">
        <v>58</v>
      </c>
      <c r="B65" s="90">
        <v>45005</v>
      </c>
      <c r="C65" s="94">
        <v>690</v>
      </c>
      <c r="D65" s="74" t="s">
        <v>120</v>
      </c>
      <c r="E65" s="93" t="s">
        <v>176</v>
      </c>
      <c r="F65" s="87">
        <v>276</v>
      </c>
    </row>
    <row r="66" spans="1:6" s="14" customFormat="1" x14ac:dyDescent="0.25">
      <c r="A66" s="95">
        <v>59</v>
      </c>
      <c r="B66" s="90">
        <v>45005</v>
      </c>
      <c r="C66" s="94">
        <v>691</v>
      </c>
      <c r="D66" s="74" t="s">
        <v>177</v>
      </c>
      <c r="E66" s="93" t="s">
        <v>178</v>
      </c>
      <c r="F66" s="87">
        <v>5950</v>
      </c>
    </row>
    <row r="67" spans="1:6" s="14" customFormat="1" x14ac:dyDescent="0.25">
      <c r="A67" s="95">
        <v>60</v>
      </c>
      <c r="B67" s="90">
        <v>45005</v>
      </c>
      <c r="C67" s="94">
        <v>692</v>
      </c>
      <c r="D67" s="74" t="s">
        <v>143</v>
      </c>
      <c r="E67" s="93" t="s">
        <v>144</v>
      </c>
      <c r="F67" s="87">
        <v>92</v>
      </c>
    </row>
    <row r="68" spans="1:6" s="14" customFormat="1" x14ac:dyDescent="0.25">
      <c r="A68" s="95">
        <v>61</v>
      </c>
      <c r="B68" s="90">
        <v>45005</v>
      </c>
      <c r="C68" s="94">
        <v>693</v>
      </c>
      <c r="D68" s="74" t="s">
        <v>179</v>
      </c>
      <c r="E68" s="93" t="s">
        <v>180</v>
      </c>
      <c r="F68" s="87">
        <v>309.89999999999998</v>
      </c>
    </row>
    <row r="69" spans="1:6" s="14" customFormat="1" x14ac:dyDescent="0.25">
      <c r="A69" s="95">
        <v>62</v>
      </c>
      <c r="B69" s="90">
        <v>45005</v>
      </c>
      <c r="C69" s="94">
        <v>695</v>
      </c>
      <c r="D69" s="74" t="s">
        <v>181</v>
      </c>
      <c r="E69" s="93" t="s">
        <v>182</v>
      </c>
      <c r="F69" s="87">
        <v>785.4</v>
      </c>
    </row>
    <row r="70" spans="1:6" s="14" customFormat="1" x14ac:dyDescent="0.25">
      <c r="A70" s="95">
        <v>63</v>
      </c>
      <c r="B70" s="90">
        <v>45006</v>
      </c>
      <c r="C70" s="94">
        <v>58</v>
      </c>
      <c r="D70" s="74" t="s">
        <v>64</v>
      </c>
      <c r="E70" s="93" t="s">
        <v>160</v>
      </c>
      <c r="F70" s="87">
        <v>-12.28</v>
      </c>
    </row>
    <row r="71" spans="1:6" s="14" customFormat="1" x14ac:dyDescent="0.25">
      <c r="A71" s="95">
        <v>64</v>
      </c>
      <c r="B71" s="90">
        <v>45006</v>
      </c>
      <c r="C71" s="94">
        <v>59</v>
      </c>
      <c r="D71" s="74" t="s">
        <v>64</v>
      </c>
      <c r="E71" s="93" t="s">
        <v>160</v>
      </c>
      <c r="F71" s="87">
        <v>-830.5</v>
      </c>
    </row>
    <row r="72" spans="1:6" s="14" customFormat="1" ht="15.75" customHeight="1" x14ac:dyDescent="0.25">
      <c r="A72" s="95">
        <v>65</v>
      </c>
      <c r="B72" s="90">
        <v>45006</v>
      </c>
      <c r="C72" s="94">
        <v>60</v>
      </c>
      <c r="D72" s="74" t="s">
        <v>64</v>
      </c>
      <c r="E72" s="93" t="s">
        <v>160</v>
      </c>
      <c r="F72" s="87">
        <v>-29.44</v>
      </c>
    </row>
    <row r="73" spans="1:6" s="14" customFormat="1" x14ac:dyDescent="0.25">
      <c r="A73" s="95">
        <v>66</v>
      </c>
      <c r="B73" s="90">
        <v>45006</v>
      </c>
      <c r="C73" s="94">
        <v>700</v>
      </c>
      <c r="D73" s="74" t="s">
        <v>183</v>
      </c>
      <c r="E73" s="93" t="s">
        <v>184</v>
      </c>
      <c r="F73" s="87">
        <v>5161.8999999999996</v>
      </c>
    </row>
    <row r="74" spans="1:6" s="14" customFormat="1" x14ac:dyDescent="0.25">
      <c r="A74" s="95">
        <v>67</v>
      </c>
      <c r="B74" s="90">
        <v>45006</v>
      </c>
      <c r="C74" s="94">
        <v>701</v>
      </c>
      <c r="D74" s="74" t="s">
        <v>183</v>
      </c>
      <c r="E74" s="93" t="s">
        <v>185</v>
      </c>
      <c r="F74" s="87">
        <v>1265</v>
      </c>
    </row>
    <row r="75" spans="1:6" s="14" customFormat="1" x14ac:dyDescent="0.25">
      <c r="A75" s="95">
        <v>68</v>
      </c>
      <c r="B75" s="90">
        <v>45006</v>
      </c>
      <c r="C75" s="94">
        <v>702</v>
      </c>
      <c r="D75" s="74" t="s">
        <v>143</v>
      </c>
      <c r="E75" s="93" t="s">
        <v>171</v>
      </c>
      <c r="F75" s="87">
        <v>2807.42</v>
      </c>
    </row>
    <row r="76" spans="1:6" s="14" customFormat="1" x14ac:dyDescent="0.25">
      <c r="A76" s="95">
        <v>69</v>
      </c>
      <c r="B76" s="90">
        <v>45006</v>
      </c>
      <c r="C76" s="94">
        <v>703</v>
      </c>
      <c r="D76" s="74" t="s">
        <v>170</v>
      </c>
      <c r="E76" s="93" t="s">
        <v>171</v>
      </c>
      <c r="F76" s="87">
        <v>6370.3</v>
      </c>
    </row>
    <row r="77" spans="1:6" s="14" customFormat="1" x14ac:dyDescent="0.25">
      <c r="A77" s="95">
        <v>70</v>
      </c>
      <c r="B77" s="90">
        <v>45006</v>
      </c>
      <c r="C77" s="94">
        <v>704</v>
      </c>
      <c r="D77" s="74" t="s">
        <v>143</v>
      </c>
      <c r="E77" s="93" t="s">
        <v>144</v>
      </c>
      <c r="F77" s="87">
        <v>46</v>
      </c>
    </row>
    <row r="78" spans="1:6" s="14" customFormat="1" x14ac:dyDescent="0.25">
      <c r="A78" s="95">
        <v>71</v>
      </c>
      <c r="B78" s="90">
        <v>45006</v>
      </c>
      <c r="C78" s="94">
        <v>705</v>
      </c>
      <c r="D78" s="74" t="s">
        <v>186</v>
      </c>
      <c r="E78" s="93" t="s">
        <v>187</v>
      </c>
      <c r="F78" s="87">
        <v>6500</v>
      </c>
    </row>
    <row r="79" spans="1:6" s="14" customFormat="1" x14ac:dyDescent="0.25">
      <c r="A79" s="95">
        <v>72</v>
      </c>
      <c r="B79" s="90">
        <v>45006</v>
      </c>
      <c r="C79" s="94">
        <v>706</v>
      </c>
      <c r="D79" s="74" t="s">
        <v>188</v>
      </c>
      <c r="E79" s="93" t="s">
        <v>189</v>
      </c>
      <c r="F79" s="87">
        <v>7343.92</v>
      </c>
    </row>
    <row r="80" spans="1:6" s="14" customFormat="1" x14ac:dyDescent="0.25">
      <c r="A80" s="95">
        <v>73</v>
      </c>
      <c r="B80" s="90">
        <v>45008</v>
      </c>
      <c r="C80" s="94">
        <v>13</v>
      </c>
      <c r="D80" s="74" t="s">
        <v>64</v>
      </c>
      <c r="E80" s="93" t="s">
        <v>71</v>
      </c>
      <c r="F80" s="87">
        <v>170</v>
      </c>
    </row>
    <row r="81" spans="1:6" s="14" customFormat="1" x14ac:dyDescent="0.25">
      <c r="A81" s="95">
        <v>74</v>
      </c>
      <c r="B81" s="90">
        <v>45008</v>
      </c>
      <c r="C81" s="94">
        <v>711</v>
      </c>
      <c r="D81" s="74" t="s">
        <v>143</v>
      </c>
      <c r="E81" s="93" t="s">
        <v>171</v>
      </c>
      <c r="F81" s="87">
        <v>13305.58</v>
      </c>
    </row>
    <row r="82" spans="1:6" s="14" customFormat="1" x14ac:dyDescent="0.25">
      <c r="A82" s="95">
        <v>75</v>
      </c>
      <c r="B82" s="90">
        <v>45008</v>
      </c>
      <c r="C82" s="176">
        <v>712</v>
      </c>
      <c r="D82" s="74" t="s">
        <v>143</v>
      </c>
      <c r="E82" s="183" t="s">
        <v>144</v>
      </c>
      <c r="F82" s="183">
        <v>120</v>
      </c>
    </row>
    <row r="83" spans="1:6" s="14" customFormat="1" x14ac:dyDescent="0.25">
      <c r="A83" s="95">
        <v>76</v>
      </c>
      <c r="B83" s="90">
        <v>45008</v>
      </c>
      <c r="C83" s="94">
        <v>713</v>
      </c>
      <c r="D83" s="74" t="s">
        <v>143</v>
      </c>
      <c r="E83" s="93" t="s">
        <v>144</v>
      </c>
      <c r="F83" s="87">
        <v>80</v>
      </c>
    </row>
    <row r="84" spans="1:6" s="14" customFormat="1" x14ac:dyDescent="0.25">
      <c r="A84" s="95">
        <v>77</v>
      </c>
      <c r="B84" s="90">
        <v>45008</v>
      </c>
      <c r="C84" s="94">
        <v>714</v>
      </c>
      <c r="D84" s="74" t="s">
        <v>190</v>
      </c>
      <c r="E84" s="93" t="s">
        <v>191</v>
      </c>
      <c r="F84" s="87">
        <v>12338</v>
      </c>
    </row>
    <row r="85" spans="1:6" s="14" customFormat="1" x14ac:dyDescent="0.25">
      <c r="A85" s="95">
        <v>78</v>
      </c>
      <c r="B85" s="90">
        <v>45008</v>
      </c>
      <c r="C85" s="94">
        <v>715</v>
      </c>
      <c r="D85" s="74" t="s">
        <v>156</v>
      </c>
      <c r="E85" s="93" t="s">
        <v>192</v>
      </c>
      <c r="F85" s="87">
        <v>535.5</v>
      </c>
    </row>
    <row r="86" spans="1:6" s="14" customFormat="1" x14ac:dyDescent="0.25">
      <c r="A86" s="95">
        <v>79</v>
      </c>
      <c r="B86" s="90">
        <v>45008</v>
      </c>
      <c r="C86" s="94">
        <v>716</v>
      </c>
      <c r="D86" s="74" t="s">
        <v>193</v>
      </c>
      <c r="E86" s="93" t="s">
        <v>155</v>
      </c>
      <c r="F86" s="87">
        <v>380.8</v>
      </c>
    </row>
    <row r="87" spans="1:6" s="14" customFormat="1" x14ac:dyDescent="0.25">
      <c r="A87" s="95">
        <v>80</v>
      </c>
      <c r="B87" s="90">
        <v>45008</v>
      </c>
      <c r="C87" s="94">
        <v>717</v>
      </c>
      <c r="D87" s="74" t="s">
        <v>193</v>
      </c>
      <c r="E87" s="93" t="s">
        <v>155</v>
      </c>
      <c r="F87" s="87">
        <v>571.20000000000005</v>
      </c>
    </row>
    <row r="88" spans="1:6" s="14" customFormat="1" x14ac:dyDescent="0.25">
      <c r="A88" s="95">
        <v>81</v>
      </c>
      <c r="B88" s="90">
        <v>45008</v>
      </c>
      <c r="C88" s="94">
        <v>718</v>
      </c>
      <c r="D88" s="74" t="s">
        <v>147</v>
      </c>
      <c r="E88" s="93" t="s">
        <v>146</v>
      </c>
      <c r="F88" s="87">
        <v>703.72</v>
      </c>
    </row>
    <row r="89" spans="1:6" s="14" customFormat="1" x14ac:dyDescent="0.25">
      <c r="A89" s="95">
        <v>82</v>
      </c>
      <c r="B89" s="90">
        <v>45008</v>
      </c>
      <c r="C89" s="94">
        <v>719</v>
      </c>
      <c r="D89" s="74" t="s">
        <v>174</v>
      </c>
      <c r="E89" s="93" t="s">
        <v>194</v>
      </c>
      <c r="F89" s="87">
        <v>221.98</v>
      </c>
    </row>
    <row r="90" spans="1:6" s="14" customFormat="1" x14ac:dyDescent="0.25">
      <c r="A90" s="95">
        <v>83</v>
      </c>
      <c r="B90" s="90">
        <v>45008</v>
      </c>
      <c r="C90" s="94">
        <v>720</v>
      </c>
      <c r="D90" s="74" t="s">
        <v>183</v>
      </c>
      <c r="E90" s="93" t="s">
        <v>195</v>
      </c>
      <c r="F90" s="87">
        <v>596</v>
      </c>
    </row>
    <row r="91" spans="1:6" s="14" customFormat="1" x14ac:dyDescent="0.25">
      <c r="A91" s="95">
        <v>84</v>
      </c>
      <c r="B91" s="90">
        <v>45012</v>
      </c>
      <c r="C91" s="94">
        <v>722</v>
      </c>
      <c r="D91" s="74" t="s">
        <v>196</v>
      </c>
      <c r="E91" s="93" t="s">
        <v>197</v>
      </c>
      <c r="F91" s="87">
        <v>32400</v>
      </c>
    </row>
    <row r="92" spans="1:6" s="14" customFormat="1" x14ac:dyDescent="0.25">
      <c r="A92" s="95">
        <v>85</v>
      </c>
      <c r="B92" s="90">
        <v>45012</v>
      </c>
      <c r="C92" s="94">
        <v>723</v>
      </c>
      <c r="D92" s="74" t="s">
        <v>198</v>
      </c>
      <c r="E92" s="93" t="s">
        <v>171</v>
      </c>
      <c r="F92" s="87">
        <v>4222.57</v>
      </c>
    </row>
    <row r="93" spans="1:6" s="14" customFormat="1" x14ac:dyDescent="0.25">
      <c r="A93" s="95">
        <v>86</v>
      </c>
      <c r="B93" s="90">
        <v>45013</v>
      </c>
      <c r="C93" s="94">
        <v>728</v>
      </c>
      <c r="D93" s="74" t="s">
        <v>143</v>
      </c>
      <c r="E93" s="93" t="s">
        <v>144</v>
      </c>
      <c r="F93" s="87">
        <v>40</v>
      </c>
    </row>
    <row r="94" spans="1:6" s="14" customFormat="1" x14ac:dyDescent="0.25">
      <c r="A94" s="95">
        <v>87</v>
      </c>
      <c r="B94" s="90">
        <v>45013</v>
      </c>
      <c r="C94" s="94">
        <v>729</v>
      </c>
      <c r="D94" s="74" t="s">
        <v>118</v>
      </c>
      <c r="E94" s="93" t="s">
        <v>201</v>
      </c>
      <c r="F94" s="87">
        <v>294.55</v>
      </c>
    </row>
    <row r="95" spans="1:6" s="14" customFormat="1" x14ac:dyDescent="0.25">
      <c r="A95" s="95">
        <v>88</v>
      </c>
      <c r="B95" s="90">
        <v>45013</v>
      </c>
      <c r="C95" s="94">
        <v>730</v>
      </c>
      <c r="D95" s="74" t="s">
        <v>202</v>
      </c>
      <c r="E95" s="93" t="s">
        <v>203</v>
      </c>
      <c r="F95" s="87">
        <v>130</v>
      </c>
    </row>
    <row r="96" spans="1:6" s="14" customFormat="1" x14ac:dyDescent="0.25">
      <c r="A96" s="95">
        <v>89</v>
      </c>
      <c r="B96" s="90">
        <v>45013</v>
      </c>
      <c r="C96" s="94">
        <v>731</v>
      </c>
      <c r="D96" s="74" t="s">
        <v>66</v>
      </c>
      <c r="E96" s="93" t="s">
        <v>204</v>
      </c>
      <c r="F96" s="87">
        <v>6400</v>
      </c>
    </row>
    <row r="97" spans="1:7" s="14" customFormat="1" x14ac:dyDescent="0.25">
      <c r="A97" s="95">
        <v>90</v>
      </c>
      <c r="B97" s="90">
        <v>45013</v>
      </c>
      <c r="C97" s="94">
        <v>732</v>
      </c>
      <c r="D97" s="74" t="s">
        <v>193</v>
      </c>
      <c r="E97" s="93" t="s">
        <v>205</v>
      </c>
      <c r="F97" s="87">
        <v>41709.5</v>
      </c>
    </row>
    <row r="98" spans="1:7" s="14" customFormat="1" x14ac:dyDescent="0.25">
      <c r="A98" s="95">
        <v>91</v>
      </c>
      <c r="B98" s="90">
        <v>45013</v>
      </c>
      <c r="C98" s="94">
        <v>733</v>
      </c>
      <c r="D98" s="93" t="s">
        <v>174</v>
      </c>
      <c r="E98" s="93" t="s">
        <v>206</v>
      </c>
      <c r="F98" s="87">
        <v>141.61000000000001</v>
      </c>
    </row>
    <row r="99" spans="1:7" s="14" customFormat="1" x14ac:dyDescent="0.25">
      <c r="A99" s="95">
        <v>92</v>
      </c>
      <c r="B99" s="90">
        <v>45013</v>
      </c>
      <c r="C99" s="94">
        <v>734</v>
      </c>
      <c r="D99" s="93" t="s">
        <v>143</v>
      </c>
      <c r="E99" s="93" t="s">
        <v>144</v>
      </c>
      <c r="F99" s="87">
        <v>40</v>
      </c>
    </row>
    <row r="100" spans="1:7" s="14" customFormat="1" x14ac:dyDescent="0.25">
      <c r="A100" s="95">
        <v>93</v>
      </c>
      <c r="B100" s="90">
        <v>45014</v>
      </c>
      <c r="C100" s="94">
        <v>741</v>
      </c>
      <c r="D100" s="93" t="s">
        <v>207</v>
      </c>
      <c r="E100" s="93" t="s">
        <v>208</v>
      </c>
      <c r="F100" s="87">
        <v>2811.38</v>
      </c>
    </row>
    <row r="101" spans="1:7" s="14" customFormat="1" x14ac:dyDescent="0.25">
      <c r="A101" s="95">
        <v>94</v>
      </c>
      <c r="B101" s="90"/>
      <c r="C101" s="94"/>
      <c r="D101" s="93"/>
      <c r="E101" s="93" t="s">
        <v>212</v>
      </c>
      <c r="F101" s="87">
        <v>2432.91</v>
      </c>
    </row>
    <row r="102" spans="1:7" s="14" customFormat="1" x14ac:dyDescent="0.25">
      <c r="A102" s="95">
        <v>95</v>
      </c>
      <c r="B102" s="90"/>
      <c r="C102" s="94"/>
      <c r="D102" s="93"/>
      <c r="E102" s="93" t="s">
        <v>213</v>
      </c>
      <c r="F102" s="87">
        <v>917.06</v>
      </c>
    </row>
    <row r="103" spans="1:7" s="14" customFormat="1" ht="14.4" thickBot="1" x14ac:dyDescent="0.3">
      <c r="A103" s="185" t="s">
        <v>93</v>
      </c>
      <c r="B103" s="186"/>
      <c r="C103" s="186"/>
      <c r="D103" s="186"/>
      <c r="E103" s="186"/>
      <c r="F103" s="146">
        <f>SUM(F8:F102)</f>
        <v>394084.83999999985</v>
      </c>
      <c r="G103" s="145"/>
    </row>
    <row r="105" spans="1:7" x14ac:dyDescent="0.25">
      <c r="F105" s="12"/>
    </row>
    <row r="106" spans="1:7" x14ac:dyDescent="0.25">
      <c r="F106" s="12"/>
    </row>
    <row r="107" spans="1:7" x14ac:dyDescent="0.25">
      <c r="F107" s="12"/>
    </row>
    <row r="108" spans="1:7" x14ac:dyDescent="0.25">
      <c r="F108" s="13"/>
    </row>
    <row r="109" spans="1:7" x14ac:dyDescent="0.25">
      <c r="F109" s="12"/>
    </row>
  </sheetData>
  <sheetProtection password="CC71" sheet="1" objects="1" scenarios="1"/>
  <mergeCells count="2">
    <mergeCell ref="A5:C5"/>
    <mergeCell ref="A103:E103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0" sqref="E1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1.33203125" style="8" bestFit="1" customWidth="1"/>
    <col min="5" max="5" width="14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91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8" t="s">
        <v>19</v>
      </c>
      <c r="B7" s="39" t="s">
        <v>20</v>
      </c>
      <c r="C7" s="39" t="s">
        <v>22</v>
      </c>
      <c r="D7" s="39" t="s">
        <v>21</v>
      </c>
      <c r="E7" s="3" t="s">
        <v>16</v>
      </c>
    </row>
    <row r="8" spans="1:5" ht="12.75" x14ac:dyDescent="0.2">
      <c r="A8" s="83">
        <v>45012</v>
      </c>
      <c r="B8" s="81">
        <v>724</v>
      </c>
      <c r="C8" s="84" t="s">
        <v>199</v>
      </c>
      <c r="D8" s="84" t="s">
        <v>200</v>
      </c>
      <c r="E8" s="78">
        <v>26450</v>
      </c>
    </row>
    <row r="9" spans="1:5" ht="12.75" x14ac:dyDescent="0.2">
      <c r="A9" s="158">
        <v>45014</v>
      </c>
      <c r="B9" s="82">
        <v>742</v>
      </c>
      <c r="C9" s="85" t="s">
        <v>209</v>
      </c>
      <c r="D9" s="85" t="s">
        <v>210</v>
      </c>
      <c r="E9" s="80">
        <v>13737.36</v>
      </c>
    </row>
    <row r="10" spans="1:5" ht="12.75" x14ac:dyDescent="0.2">
      <c r="A10" s="158"/>
      <c r="B10" s="82"/>
      <c r="C10" s="85"/>
      <c r="D10" s="85"/>
      <c r="E10" s="80"/>
    </row>
    <row r="11" spans="1:5" ht="12.75" x14ac:dyDescent="0.2">
      <c r="A11" s="158"/>
      <c r="B11" s="82"/>
      <c r="C11" s="85"/>
      <c r="D11" s="85"/>
      <c r="E11" s="80"/>
    </row>
    <row r="12" spans="1:5" ht="12.75" x14ac:dyDescent="0.2">
      <c r="A12" s="158"/>
      <c r="B12" s="82"/>
      <c r="C12" s="85"/>
      <c r="D12" s="85"/>
      <c r="E12" s="80"/>
    </row>
    <row r="13" spans="1:5" ht="12.75" x14ac:dyDescent="0.2">
      <c r="A13" s="158"/>
      <c r="B13" s="82"/>
      <c r="C13" s="85"/>
      <c r="D13" s="85"/>
      <c r="E13" s="80"/>
    </row>
    <row r="14" spans="1:5" ht="12.75" x14ac:dyDescent="0.2">
      <c r="A14" s="158"/>
      <c r="B14" s="82"/>
      <c r="C14" s="85"/>
      <c r="D14" s="85"/>
      <c r="E14" s="80"/>
    </row>
    <row r="15" spans="1:5" ht="12.75" x14ac:dyDescent="0.2">
      <c r="A15" s="158"/>
      <c r="B15" s="82"/>
      <c r="C15" s="85"/>
      <c r="D15" s="85"/>
      <c r="E15" s="172"/>
    </row>
    <row r="16" spans="1:5" ht="12.75" x14ac:dyDescent="0.2">
      <c r="A16" s="158"/>
      <c r="B16" s="82"/>
      <c r="C16" s="85"/>
      <c r="D16" s="85"/>
      <c r="E16" s="80"/>
    </row>
    <row r="17" spans="1:5" ht="12.75" x14ac:dyDescent="0.2">
      <c r="A17" s="158"/>
      <c r="B17" s="82"/>
      <c r="C17" s="85"/>
      <c r="D17" s="85"/>
      <c r="E17" s="80"/>
    </row>
    <row r="18" spans="1:5" ht="12.75" x14ac:dyDescent="0.2">
      <c r="A18" s="86"/>
      <c r="B18" s="82"/>
      <c r="C18" s="85"/>
      <c r="D18" s="85"/>
      <c r="E18" s="80"/>
    </row>
    <row r="19" spans="1:5" ht="12.75" x14ac:dyDescent="0.2">
      <c r="A19" s="86"/>
      <c r="B19" s="82"/>
      <c r="C19" s="85"/>
      <c r="D19" s="85"/>
      <c r="E19" s="80"/>
    </row>
    <row r="20" spans="1:5" ht="13.5" thickBot="1" x14ac:dyDescent="0.25">
      <c r="A20" s="185" t="s">
        <v>94</v>
      </c>
      <c r="B20" s="186"/>
      <c r="C20" s="186"/>
      <c r="D20" s="7"/>
      <c r="E20" s="77">
        <f>SUM(E8:E19)</f>
        <v>40187.360000000001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84" t="s">
        <v>92</v>
      </c>
      <c r="B5" s="184"/>
      <c r="C5" s="184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31" t="s">
        <v>23</v>
      </c>
      <c r="B8" s="32" t="s">
        <v>6</v>
      </c>
      <c r="C8" s="32" t="s">
        <v>7</v>
      </c>
      <c r="D8" s="32" t="s">
        <v>8</v>
      </c>
      <c r="E8" s="33" t="s">
        <v>3</v>
      </c>
      <c r="F8" s="34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6" t="s">
        <v>51</v>
      </c>
      <c r="B9" s="50"/>
      <c r="C9" s="50"/>
      <c r="D9" s="51"/>
      <c r="E9" s="52"/>
      <c r="F9" s="53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4" t="s">
        <v>53</v>
      </c>
      <c r="B10" s="50"/>
      <c r="C10" s="50"/>
      <c r="D10" s="55"/>
      <c r="E10" s="52" t="s">
        <v>23</v>
      </c>
      <c r="F10" s="58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9" t="s">
        <v>23</v>
      </c>
      <c r="B11" s="50"/>
      <c r="C11" s="50"/>
      <c r="D11" s="55"/>
      <c r="E11" s="52"/>
      <c r="F11" s="58"/>
    </row>
    <row r="12" spans="1:15" ht="14.25" x14ac:dyDescent="0.2">
      <c r="A12" s="49" t="s">
        <v>23</v>
      </c>
      <c r="B12" s="50"/>
      <c r="C12" s="50"/>
      <c r="D12" s="55"/>
      <c r="E12" s="52"/>
      <c r="F12" s="58"/>
    </row>
    <row r="13" spans="1:15" ht="14.25" x14ac:dyDescent="0.2">
      <c r="A13" s="49" t="s">
        <v>23</v>
      </c>
      <c r="B13" s="50"/>
      <c r="C13" s="50"/>
      <c r="D13" s="55"/>
      <c r="E13" s="52"/>
      <c r="F13" s="58"/>
    </row>
    <row r="14" spans="1:15" ht="14.25" x14ac:dyDescent="0.2">
      <c r="A14" s="49" t="s">
        <v>23</v>
      </c>
      <c r="B14" s="50"/>
      <c r="C14" s="50"/>
      <c r="D14" s="55"/>
      <c r="E14" s="52"/>
      <c r="F14" s="58"/>
    </row>
    <row r="15" spans="1:15" ht="14.25" x14ac:dyDescent="0.2">
      <c r="A15" s="49" t="s">
        <v>23</v>
      </c>
      <c r="B15" s="50"/>
      <c r="C15" s="50"/>
      <c r="D15" s="55"/>
      <c r="E15" s="52"/>
      <c r="F15" s="58"/>
    </row>
    <row r="16" spans="1:15" ht="14.25" x14ac:dyDescent="0.2">
      <c r="A16" s="49" t="s">
        <v>23</v>
      </c>
      <c r="B16" s="50"/>
      <c r="C16" s="50"/>
      <c r="D16" s="55"/>
      <c r="E16" s="52"/>
      <c r="F16" s="59"/>
    </row>
    <row r="17" spans="1:6" ht="14.25" x14ac:dyDescent="0.2">
      <c r="A17" s="49"/>
      <c r="B17" s="50"/>
      <c r="C17" s="50"/>
      <c r="D17" s="55"/>
      <c r="E17" s="52"/>
      <c r="F17" s="59"/>
    </row>
    <row r="18" spans="1:6" ht="14.25" x14ac:dyDescent="0.2">
      <c r="A18" s="49"/>
      <c r="B18" s="50"/>
      <c r="C18" s="50"/>
      <c r="D18" s="55"/>
      <c r="E18" s="52"/>
      <c r="F18" s="59"/>
    </row>
    <row r="19" spans="1:6" ht="14.25" x14ac:dyDescent="0.2">
      <c r="A19" s="49"/>
      <c r="B19" s="50"/>
      <c r="C19" s="50"/>
      <c r="D19" s="55"/>
      <c r="E19" s="52"/>
      <c r="F19" s="59"/>
    </row>
    <row r="20" spans="1:6" ht="14.25" x14ac:dyDescent="0.2">
      <c r="A20" s="49" t="s">
        <v>23</v>
      </c>
      <c r="B20" s="50"/>
      <c r="C20" s="50"/>
      <c r="D20" s="55"/>
      <c r="E20" s="52" t="s">
        <v>23</v>
      </c>
      <c r="F20" s="59"/>
    </row>
    <row r="21" spans="1:6" ht="14.25" x14ac:dyDescent="0.2">
      <c r="A21" s="54" t="s">
        <v>52</v>
      </c>
      <c r="B21" s="50"/>
      <c r="C21" s="50" t="s">
        <v>23</v>
      </c>
      <c r="D21" s="51">
        <f>SUM(D10:D19)</f>
        <v>0</v>
      </c>
      <c r="E21" s="52" t="s">
        <v>23</v>
      </c>
      <c r="F21" s="60"/>
    </row>
    <row r="22" spans="1:6" ht="14.25" x14ac:dyDescent="0.2">
      <c r="A22" s="49" t="s">
        <v>23</v>
      </c>
      <c r="B22" s="50"/>
      <c r="C22" s="50" t="s">
        <v>23</v>
      </c>
      <c r="D22" s="50" t="s">
        <v>23</v>
      </c>
      <c r="E22" s="52">
        <f>SUM(D9+D21)</f>
        <v>0</v>
      </c>
      <c r="F22" s="60" t="s">
        <v>23</v>
      </c>
    </row>
    <row r="23" spans="1:6" ht="25.5" x14ac:dyDescent="0.2">
      <c r="A23" s="66" t="s">
        <v>54</v>
      </c>
      <c r="B23" s="50"/>
      <c r="C23" s="50"/>
      <c r="D23" s="51"/>
      <c r="E23" s="52" t="s">
        <v>23</v>
      </c>
      <c r="F23" s="60" t="s">
        <v>23</v>
      </c>
    </row>
    <row r="24" spans="1:6" ht="14.25" x14ac:dyDescent="0.2">
      <c r="A24" s="54" t="s">
        <v>56</v>
      </c>
      <c r="B24" s="50"/>
      <c r="C24" s="50"/>
      <c r="D24" s="48"/>
      <c r="E24" s="52" t="s">
        <v>23</v>
      </c>
      <c r="F24" s="56"/>
    </row>
    <row r="25" spans="1:6" ht="14.25" x14ac:dyDescent="0.2">
      <c r="A25" s="49" t="s">
        <v>23</v>
      </c>
      <c r="B25" s="50"/>
      <c r="C25" s="50"/>
      <c r="D25" s="48"/>
      <c r="E25" s="52" t="s">
        <v>23</v>
      </c>
      <c r="F25" s="56"/>
    </row>
    <row r="26" spans="1:6" ht="14.25" x14ac:dyDescent="0.2">
      <c r="A26" s="49"/>
      <c r="B26" s="50"/>
      <c r="C26" s="50"/>
      <c r="D26" s="48"/>
      <c r="E26" s="52" t="s">
        <v>23</v>
      </c>
      <c r="F26" s="56"/>
    </row>
    <row r="27" spans="1:6" ht="14.25" x14ac:dyDescent="0.2">
      <c r="A27" s="49" t="s">
        <v>23</v>
      </c>
      <c r="B27" s="50"/>
      <c r="C27" s="50"/>
      <c r="D27" s="48"/>
      <c r="E27" s="52" t="s">
        <v>23</v>
      </c>
      <c r="F27" s="56"/>
    </row>
    <row r="28" spans="1:6" ht="14.25" x14ac:dyDescent="0.2">
      <c r="A28" s="49" t="s">
        <v>23</v>
      </c>
      <c r="B28" s="50"/>
      <c r="C28" s="50"/>
      <c r="D28" s="48"/>
      <c r="E28" s="52"/>
      <c r="F28" s="56"/>
    </row>
    <row r="29" spans="1:6" ht="14.25" x14ac:dyDescent="0.2">
      <c r="A29" s="49" t="s">
        <v>23</v>
      </c>
      <c r="B29" s="50"/>
      <c r="C29" s="50"/>
      <c r="D29" s="48"/>
      <c r="E29" s="52" t="s">
        <v>23</v>
      </c>
      <c r="F29" s="56"/>
    </row>
    <row r="30" spans="1:6" ht="14.25" x14ac:dyDescent="0.2">
      <c r="A30" s="49" t="s">
        <v>23</v>
      </c>
      <c r="B30" s="50"/>
      <c r="C30" s="50"/>
      <c r="D30" s="48"/>
      <c r="E30" s="52" t="s">
        <v>23</v>
      </c>
      <c r="F30" s="57"/>
    </row>
    <row r="31" spans="1:6" ht="14.25" x14ac:dyDescent="0.2">
      <c r="A31" s="49" t="s">
        <v>23</v>
      </c>
      <c r="B31" s="50"/>
      <c r="C31" s="50"/>
      <c r="D31" s="48"/>
      <c r="E31" s="52"/>
      <c r="F31" s="57"/>
    </row>
    <row r="32" spans="1:6" ht="14.25" x14ac:dyDescent="0.2">
      <c r="A32" s="49"/>
      <c r="B32" s="50"/>
      <c r="C32" s="50"/>
      <c r="D32" s="48"/>
      <c r="E32" s="52"/>
      <c r="F32" s="149"/>
    </row>
    <row r="33" spans="1:6" ht="14.25" x14ac:dyDescent="0.2">
      <c r="A33" s="49"/>
      <c r="B33" s="50"/>
      <c r="C33" s="50"/>
      <c r="D33" s="48"/>
      <c r="E33" s="52"/>
      <c r="F33" s="149"/>
    </row>
    <row r="34" spans="1:6" ht="14.25" x14ac:dyDescent="0.2">
      <c r="A34" s="54" t="s">
        <v>55</v>
      </c>
      <c r="B34" s="50"/>
      <c r="C34" s="50" t="s">
        <v>23</v>
      </c>
      <c r="D34" s="51">
        <f>SUM(D24:D33)</f>
        <v>0</v>
      </c>
      <c r="E34" s="52" t="s">
        <v>23</v>
      </c>
      <c r="F34" s="60" t="s">
        <v>23</v>
      </c>
    </row>
    <row r="35" spans="1:6" ht="15" thickBot="1" x14ac:dyDescent="0.25">
      <c r="A35" s="61" t="s">
        <v>23</v>
      </c>
      <c r="B35" s="62" t="s">
        <v>23</v>
      </c>
      <c r="C35" s="62" t="s">
        <v>23</v>
      </c>
      <c r="D35" s="63" t="s">
        <v>23</v>
      </c>
      <c r="E35" s="64">
        <f>SUM(D23+D34)</f>
        <v>0</v>
      </c>
      <c r="F35" s="65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9" sqref="C9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31.33203125" bestFit="1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75" t="s">
        <v>5</v>
      </c>
      <c r="B5" s="1" t="s">
        <v>91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8" t="s">
        <v>19</v>
      </c>
      <c r="B7" s="39" t="s">
        <v>20</v>
      </c>
      <c r="C7" s="39" t="s">
        <v>22</v>
      </c>
      <c r="D7" s="39" t="s">
        <v>21</v>
      </c>
      <c r="E7" s="3" t="s">
        <v>16</v>
      </c>
    </row>
    <row r="8" spans="1:5" ht="15" x14ac:dyDescent="0.25">
      <c r="A8" s="76"/>
      <c r="B8" s="72"/>
      <c r="C8" s="37" t="s">
        <v>215</v>
      </c>
      <c r="D8" s="37" t="s">
        <v>214</v>
      </c>
      <c r="E8" s="155">
        <v>7875.06</v>
      </c>
    </row>
    <row r="9" spans="1:5" ht="15" x14ac:dyDescent="0.25">
      <c r="A9" s="153"/>
      <c r="B9" s="154"/>
      <c r="C9" s="37"/>
      <c r="D9" s="154"/>
      <c r="E9" s="169"/>
    </row>
    <row r="10" spans="1:5" ht="15" x14ac:dyDescent="0.25">
      <c r="A10" s="153"/>
      <c r="B10" s="154"/>
      <c r="C10" s="154"/>
      <c r="D10" s="154"/>
      <c r="E10" s="156"/>
    </row>
    <row r="11" spans="1:5" ht="15" x14ac:dyDescent="0.25">
      <c r="A11" s="153"/>
      <c r="B11" s="154"/>
      <c r="C11" s="154"/>
      <c r="D11" s="154"/>
      <c r="E11" s="156"/>
    </row>
    <row r="12" spans="1:5" ht="15" x14ac:dyDescent="0.25">
      <c r="A12" s="153"/>
      <c r="B12" s="154"/>
      <c r="C12" s="154"/>
      <c r="D12" s="154"/>
      <c r="E12" s="156"/>
    </row>
    <row r="13" spans="1:5" ht="15" x14ac:dyDescent="0.25">
      <c r="A13" s="153"/>
      <c r="B13" s="154"/>
      <c r="C13" s="154"/>
      <c r="D13" s="154"/>
      <c r="E13" s="157"/>
    </row>
    <row r="14" spans="1:5" ht="15" x14ac:dyDescent="0.25">
      <c r="A14" s="150"/>
      <c r="B14" s="151"/>
      <c r="C14" s="151"/>
      <c r="D14" s="151"/>
      <c r="E14" s="152"/>
    </row>
    <row r="16" spans="1:5" ht="15.75" thickBot="1" x14ac:dyDescent="0.3">
      <c r="A16" s="185" t="s">
        <v>94</v>
      </c>
      <c r="B16" s="186"/>
      <c r="C16" s="186"/>
      <c r="D16" s="7"/>
      <c r="E16" s="79">
        <f>SUM(E8:E15)</f>
        <v>7875.06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2023-05-04T08:35:36Z</dcterms:modified>
</cp:coreProperties>
</file>