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D68" i="5" l="1"/>
  <c r="F120" i="2" l="1"/>
  <c r="D195" i="5" l="1"/>
  <c r="F174" i="2" l="1"/>
  <c r="D214" i="5" l="1"/>
  <c r="E215" i="5" s="1"/>
  <c r="D207" i="5" l="1"/>
  <c r="D112" i="5"/>
  <c r="E113" i="5" s="1"/>
  <c r="E196" i="5"/>
  <c r="E16" i="8" l="1"/>
  <c r="E20" i="4" l="1"/>
  <c r="D21" i="7"/>
  <c r="D34" i="7"/>
  <c r="D200" i="5" l="1"/>
  <c r="E69" i="5" l="1"/>
  <c r="D156" i="5" l="1"/>
  <c r="D163" i="5"/>
  <c r="D175" i="5" l="1"/>
  <c r="E35" i="7" l="1"/>
  <c r="E22" i="7"/>
  <c r="E10" i="6" l="1"/>
  <c r="E201" i="5" l="1"/>
  <c r="E208" i="5" l="1"/>
  <c r="E176" i="5" l="1"/>
  <c r="E164" i="5"/>
  <c r="E157" i="5"/>
  <c r="E217" i="5" l="1"/>
</calcChain>
</file>

<file path=xl/sharedStrings.xml><?xml version="1.0" encoding="utf-8"?>
<sst xmlns="http://schemas.openxmlformats.org/spreadsheetml/2006/main" count="937" uniqueCount="247">
  <si>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</si>
  <si>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</si>
  <si>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</si>
  <si>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</si>
  <si>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</si>
  <si>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</si>
  <si>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</si>
  <si>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</si>
  <si>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</si>
  <si>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</si>
  <si>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</si>
  <si>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</si>
  <si>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</si>
  <si>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</si>
  <si>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</si>
  <si>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</si>
  <si>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</si>
  <si>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</si>
  <si>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</si>
  <si>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</si>
  <si>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</si>
  <si>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</si>
  <si>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</si>
  <si>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</si>
  <si>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</si>
  <si>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</si>
  <si>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</si>
  <si>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</si>
  <si>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</si>
  <si>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</si>
  <si>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</si>
  <si>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</si>
  <si>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</si>
  <si>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</si>
  <si>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</si>
  <si>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</si>
  <si>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</si>
  <si>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</si>
  <si>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</si>
  <si>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</si>
  <si>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</si>
  <si>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</si>
  <si>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</si>
  <si>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</si>
  <si>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</si>
  <si>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</si>
  <si>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</si>
  <si>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</si>
  <si>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</si>
  <si>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</si>
  <si>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</si>
  <si>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</si>
  <si>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</si>
  <si>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</si>
  <si>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</si>
  <si>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Subtotal 58.02.02</t>
  </si>
  <si>
    <t>Total 58.02.02</t>
  </si>
  <si>
    <t>58.02.02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</si>
  <si>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</si>
  <si>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</si>
  <si>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</si>
  <si>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CAP 55 02 01 "CONTRIBUTII SI COTIZATII LA ORGANISMELE INTERNATIONALE" </t>
  </si>
  <si>
    <t>OSIM</t>
  </si>
  <si>
    <t>VARSAMINTE PT.PERS.CU HANDICAP NEINCADRATE-2022</t>
  </si>
  <si>
    <t>ASCENSORUL SA</t>
  </si>
  <si>
    <t>RIDICARE NUMERAR</t>
  </si>
  <si>
    <t>CENTRO INVEST CONSULT SRL</t>
  </si>
  <si>
    <t>ROBOSTO LOGISTIK SRL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</si>
  <si>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</si>
  <si>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</si>
  <si>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</si>
  <si>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</si>
  <si>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</si>
  <si>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</si>
  <si>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PENSIE PRIVATA GHIOCA M.</t>
  </si>
  <si>
    <t>POPRIRE SALARIU NEACSU D.</t>
  </si>
  <si>
    <t>PENSIE PRIVATA STANILA F.</t>
  </si>
  <si>
    <t>PENSIE PRIVATA NEGOITA A.</t>
  </si>
  <si>
    <t>DANTE INTERNATIONAL SA</t>
  </si>
  <si>
    <t>POPRIRE SALARIU STEFANESCU R.</t>
  </si>
  <si>
    <t>PENSIE ALIMENTARA DE LA POTOROACA CRISTIAN</t>
  </si>
  <si>
    <t>Subtotal 10.01.16</t>
  </si>
  <si>
    <t>Total 10.01.16</t>
  </si>
  <si>
    <t>OPTIM CONCEPT DESIGN SRL</t>
  </si>
  <si>
    <t>DIGITRONIX TECHNOLOGY SRL</t>
  </si>
  <si>
    <t>ARCHIVIT SRL</t>
  </si>
  <si>
    <t>CENTRAL TRAVEL SRL</t>
  </si>
  <si>
    <t>DNS BIROTICA SRL</t>
  </si>
  <si>
    <t>SQUARE PARKING SRL</t>
  </si>
  <si>
    <t>TORNADO GOMAR TRADE SRL</t>
  </si>
  <si>
    <t>ENGIE ROMANIA SA</t>
  </si>
  <si>
    <t>DEPUNERE NUMERAR - REINTREGIRE CONT</t>
  </si>
  <si>
    <t>BCR SA</t>
  </si>
  <si>
    <t>CRISTALSOFT SRL</t>
  </si>
  <si>
    <t>CUMPANA 1993 SRL</t>
  </si>
  <si>
    <t>REGLARE COD ANGAJAMENT</t>
  </si>
  <si>
    <t>RCS RDS SA</t>
  </si>
  <si>
    <t>WECO TMC SRL</t>
  </si>
  <si>
    <t>SERVICIU MEDICAL</t>
  </si>
  <si>
    <t>BTM CORPORATE SECURITY SRL</t>
  </si>
  <si>
    <t>OLIMPIC INTERNATIONAL TURISM SRL</t>
  </si>
  <si>
    <t>BILET AVION</t>
  </si>
  <si>
    <t>FOXX COLOR SRL</t>
  </si>
  <si>
    <t>EXPEDIERI EXPRES</t>
  </si>
  <si>
    <t>MEDA CONSULT SRL</t>
  </si>
  <si>
    <t>PFA MOISE CARMELA</t>
  </si>
  <si>
    <t>SAFETY BROKER DE ASIG. SA</t>
  </si>
  <si>
    <t>SERV. MEDICAL</t>
  </si>
  <si>
    <t>perioada: 01-31 DECEMBRIE</t>
  </si>
  <si>
    <t>Total plati DECEMBRIE</t>
  </si>
  <si>
    <t>PRESTARI SERV. NOIEMBRIE 2022</t>
  </si>
  <si>
    <t>EMPO SYSTEM SRL</t>
  </si>
  <si>
    <t>MENT. SIST.TVCI NOIEMBRIE 2022</t>
  </si>
  <si>
    <t>CENTIMIA BLUE SRL</t>
  </si>
  <si>
    <t>CONSULT.DIGIT.SIST.INFORMATIC</t>
  </si>
  <si>
    <t>POENARI PEN COMPANY SRL</t>
  </si>
  <si>
    <t>DIF. PLATA STILOURI ALPHA 46 THUNDER</t>
  </si>
  <si>
    <t>STING PREVENT SRL</t>
  </si>
  <si>
    <t>VERIFICARE HIDRANTI</t>
  </si>
  <si>
    <t>DHL INTERNATIONAL ROM SRL</t>
  </si>
  <si>
    <t>decembrie</t>
  </si>
  <si>
    <t>BUGETUL DE STAT</t>
  </si>
  <si>
    <t>AMENDA TAXA POD</t>
  </si>
  <si>
    <t>SILVA GROUP SRL</t>
  </si>
  <si>
    <t>BRAD CRACIUN</t>
  </si>
  <si>
    <t>PRESTARI SERV.APLICATIE SOFTWARE</t>
  </si>
  <si>
    <t>STINGATOARE</t>
  </si>
  <si>
    <t>VERIFICARE/UMPLERE STINGATOARE</t>
  </si>
  <si>
    <t>RCA VW MULTIVAN</t>
  </si>
  <si>
    <t>SCHIMBARE ANVELOPE</t>
  </si>
  <si>
    <t>DATIERA</t>
  </si>
  <si>
    <t>VODAFONE ROMANIA SA</t>
  </si>
  <si>
    <t>ABONAM.TV SEPTEMBRIE 2022</t>
  </si>
  <si>
    <t>SERV.TELEFONIE FIXA AUGUST 2022</t>
  </si>
  <si>
    <t>SERV.TELEFONIE MOBILA AUGUST 2022</t>
  </si>
  <si>
    <t>SERV. WI-FI AUGUST 2022</t>
  </si>
  <si>
    <t>SERV. CURATENIE NOIEMB.2022</t>
  </si>
  <si>
    <t>CONSUM GAZE NOIEMBRIE 2022</t>
  </si>
  <si>
    <t>ABONAM.TV AUGUST 2022</t>
  </si>
  <si>
    <t>TRAVEL BRANDS SA</t>
  </si>
  <si>
    <t>SERV.PAZA NOIEMBRIE 2022</t>
  </si>
  <si>
    <t>CVAL. SERVICII MIGRARE</t>
  </si>
  <si>
    <t>CENTRAL SERVICE INSTAL SRL</t>
  </si>
  <si>
    <t>SERV. VERIFICARE CAZANE</t>
  </si>
  <si>
    <t>GLOBAL TECH SRL</t>
  </si>
  <si>
    <t>REVIZIE GENERATOR</t>
  </si>
  <si>
    <t>COMP.MUNICIP.IMOB. SA</t>
  </si>
  <si>
    <t>FOLOSINTA SPATIU DECEMBRIE 2022</t>
  </si>
  <si>
    <t>BROSURI</t>
  </si>
  <si>
    <t>LICHID PARBRIZ</t>
  </si>
  <si>
    <t>HORNBACH CENTRALA SRL</t>
  </si>
  <si>
    <t>ORNAMENTE BRAD</t>
  </si>
  <si>
    <t>ARTICOLE CRACIUN</t>
  </si>
  <si>
    <t>PLICURI</t>
  </si>
  <si>
    <t>SUPRAVEG. RSVTI ECHIPAM DECEMBRIE 2022</t>
  </si>
  <si>
    <t>C.M. UNIREA SRL</t>
  </si>
  <si>
    <t>SERV. MED.MUNCII NOIEMBRIE 2022</t>
  </si>
  <si>
    <t>APA NOVA BUC. SA</t>
  </si>
  <si>
    <t>SERV. APA NOIEMBRIE 2022</t>
  </si>
  <si>
    <t>STOCARE ARHIVA NOIEMB. 2022</t>
  </si>
  <si>
    <t>GHIRLANDA BRAD</t>
  </si>
  <si>
    <t>INSTALATIE BRAD</t>
  </si>
  <si>
    <t>TONERE</t>
  </si>
  <si>
    <t>ABONAM.INTERNET DECEMBRIE 2022</t>
  </si>
  <si>
    <t>PACHET BIDOANE APA</t>
  </si>
  <si>
    <t>GERMAN TOP TRADING SRL</t>
  </si>
  <si>
    <t>ITP SKODA</t>
  </si>
  <si>
    <t>MENT. SIST.TVCI DECEMBRIE 2022</t>
  </si>
  <si>
    <t>QS CERT SRL</t>
  </si>
  <si>
    <t>SERV. AUDIT ISO 9001</t>
  </si>
  <si>
    <t>SERV. AUDIT ISO 27001</t>
  </si>
  <si>
    <t>TREI D PLUS SRL</t>
  </si>
  <si>
    <t>PRESTARI SERV. DDD</t>
  </si>
  <si>
    <t>AVANS CO MARGHESCU M.</t>
  </si>
  <si>
    <t>REGLARE ART. BUG. SALARII POCA</t>
  </si>
  <si>
    <t>COMANDA VOUCHERE DE VACANTA</t>
  </si>
  <si>
    <t>REINTREG.CONT</t>
  </si>
  <si>
    <t>ABONAM.PARCARE</t>
  </si>
  <si>
    <t>INTERVENTIE CENTRALA</t>
  </si>
  <si>
    <t>MATERIALE SI ACCES. CENTRALA</t>
  </si>
  <si>
    <t>SERV.CONSULT.STRATEG. DIGITALA</t>
  </si>
  <si>
    <t>COMISION TRANZACTII CARDURI NOIEMB.2022</t>
  </si>
  <si>
    <t>MIDA SOFT BUSINESS SRL</t>
  </si>
  <si>
    <t>CVAL.CONSUMABILE IMPRIMANTE</t>
  </si>
  <si>
    <t>DIF. ASIG.CASCO VW MULTIVAN</t>
  </si>
  <si>
    <t>MOBEXPERT BANEASA SRL</t>
  </si>
  <si>
    <t>SERV.REPARARE SCAUNE</t>
  </si>
  <si>
    <t>ENEL ENERGIE MUNTENIA SA</t>
  </si>
  <si>
    <t>CONSUM ENERGIE ELECTRICA</t>
  </si>
  <si>
    <t>CTCE PIATRA NEAMT</t>
  </si>
  <si>
    <t>ACTUALIZARI LEGIS DECEMBRIE 2022</t>
  </si>
  <si>
    <t>ALTEX ROMANIA SRL</t>
  </si>
  <si>
    <t>BATERII EXT. TEL. MOBIL</t>
  </si>
  <si>
    <t>SERV. TELEF.MOBILA SEPTEMBRIE 2022</t>
  </si>
  <si>
    <t>IMPEX ALLSOLUTIONS SRL</t>
  </si>
  <si>
    <t>PRESTARI SERV.DECEMBRIE 2022</t>
  </si>
  <si>
    <t>SERV.TELEF.FIXA SEPT.2022</t>
  </si>
  <si>
    <t>SERV. WI-FI SEPTEMBRIE 2022</t>
  </si>
  <si>
    <t>MENT. ECHIPAM.CLIMATIZARE DECEMBRIE 2022</t>
  </si>
  <si>
    <t>21.12.2022</t>
  </si>
  <si>
    <t>SERV. INSTALARE CLIMATIZARE</t>
  </si>
  <si>
    <t>01-31 DECEMBRIE</t>
  </si>
  <si>
    <t>TOTAL DECEMBRIE</t>
  </si>
  <si>
    <t>OPTIM CONCEPT DESIGN</t>
  </si>
  <si>
    <t>SISTEM CLIMATIZARE</t>
  </si>
  <si>
    <t>R.A. RASIROM</t>
  </si>
  <si>
    <t>SISTEM TEMPEST</t>
  </si>
  <si>
    <t>POPCRET SRL</t>
  </si>
  <si>
    <t>FREZA MASINA DE BROSAT</t>
  </si>
  <si>
    <t>REPARATIE MASINA BROSAT</t>
  </si>
  <si>
    <t>PFA BADEA ANTONIA</t>
  </si>
  <si>
    <t>PRESTARI SERVICII PFA</t>
  </si>
  <si>
    <t>MENT.SIST.COMPL.SEC. DECEMBRIE 2022</t>
  </si>
  <si>
    <t>SV. WI-FI OCT.2022</t>
  </si>
  <si>
    <t>PRESTARI SERV. DECEMBRIE 2022</t>
  </si>
  <si>
    <t>PIESE ASCENSOR</t>
  </si>
  <si>
    <t>ECHIPAM BLOCARE/DEBLOCARE USA</t>
  </si>
  <si>
    <t>SERV.MENT.SOFT CONTAB.DECEMBRIE 2022</t>
  </si>
  <si>
    <t>ASOC.PROPRIETARI I. GHICA</t>
  </si>
  <si>
    <t>COTE INTRETINERE I. GHICA 3</t>
  </si>
  <si>
    <t>COTE INTRETINERE I. GHICA 4</t>
  </si>
  <si>
    <t>ACCENT SERVICES ZONE SRL</t>
  </si>
  <si>
    <t>PREST.SERV.MENT.ECHIPAM.DECEMB.2022</t>
  </si>
  <si>
    <t>BOUTIQUE CADEAUX SRL</t>
  </si>
  <si>
    <t>PRODUSE PROTOCOL CRACIUN</t>
  </si>
  <si>
    <t>PACHETE CADOU COPII</t>
  </si>
  <si>
    <t>DIR.DEN.DE SALUBRITATE SECTOR 3</t>
  </si>
  <si>
    <t>COL. SI TR. DES.MUNICIP.NOIEMBRIE 2022</t>
  </si>
  <si>
    <t>ABONAMENT TV OCTOMBRIE 2022</t>
  </si>
  <si>
    <t>SERV. TELEF.FIXA OCTOMBRIE 2022</t>
  </si>
  <si>
    <t>SERV. TELEF.MOBILA OCTOMBRIE 2022</t>
  </si>
  <si>
    <t>SERVICII PFA</t>
  </si>
  <si>
    <t>ED. ADEVARUL SA</t>
  </si>
  <si>
    <t>PRESTARI SERVICII ORGANIZARE SEMINAR</t>
  </si>
  <si>
    <t>TESKA GLOBAL PRODUCTION SRL</t>
  </si>
  <si>
    <t>SERV. LEGATORIE ASAMBLARE</t>
  </si>
  <si>
    <t>SERV. WIFI NOIEMBRIE 2022</t>
  </si>
  <si>
    <t>SERV.TEL. FIXA NOIEMBRIE 2022</t>
  </si>
  <si>
    <t>ABONAM. TV NOIEMBRIE 2022</t>
  </si>
  <si>
    <t>SERV.TEL.MOBILA NOIEMBRIE 2022</t>
  </si>
  <si>
    <t>COL. SI TR. DES.MUNICIP.SEPTEMBRIE 2022</t>
  </si>
  <si>
    <t>COL. SI TR. DES.MUNICIP.OCTOMBRIE 2023</t>
  </si>
  <si>
    <t>PFA MIU ALEXANDRU DOREL</t>
  </si>
  <si>
    <t>SERV.MENT.SIST.EL. DECEMBRIE 2022</t>
  </si>
  <si>
    <t>comision</t>
  </si>
  <si>
    <t>deplasari</t>
  </si>
  <si>
    <t>epoque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</si>
</sst>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91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9" fillId="0" borderId="10" xfId="41" applyFont="1" applyFill="1" applyBorder="1" applyAlignment="1">
      <alignment horizontal="left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9" fillId="0" borderId="10" xfId="41" applyNumberFormat="1" applyFont="1" applyFill="1" applyBorder="1" applyAlignment="1">
      <alignment horizontal="left"/>
    </xf>
    <xf numFmtId="0" fontId="26" fillId="24" borderId="17" xfId="40" applyFont="1" applyFill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9" fillId="0" borderId="17" xfId="41" applyNumberFormat="1" applyFont="1" applyFill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4" fontId="1" fillId="0" borderId="20" xfId="40" applyNumberFormat="1" applyFont="1" applyFill="1" applyBorder="1" applyAlignment="1">
      <alignment horizontal="right" vertical="center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4" fontId="26" fillId="0" borderId="14" xfId="40" applyNumberFormat="1" applyFont="1" applyFill="1" applyBorder="1" applyAlignment="1">
      <alignment horizontal="right" vertical="center"/>
    </xf>
    <xf numFmtId="0" fontId="26" fillId="0" borderId="19" xfId="40" applyFont="1" applyFill="1" applyBorder="1" applyAlignment="1">
      <alignment horizontal="center" vertical="center" wrapText="1"/>
    </xf>
    <xf numFmtId="4" fontId="26" fillId="0" borderId="20" xfId="40" applyNumberFormat="1" applyFont="1" applyFill="1" applyBorder="1" applyAlignment="1">
      <alignment horizontal="right" vertical="center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0" borderId="10" xfId="0" applyFont="1" applyFill="1" applyBorder="1" applyAlignment="1">
      <alignment horizontal="left"/>
    </xf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1" fillId="0" borderId="21" xfId="41" applyNumberFormat="1" applyFont="1" applyFill="1" applyBorder="1" applyAlignment="1">
      <alignment horizontal="left"/>
    </xf>
    <xf numFmtId="0" fontId="31" fillId="0" borderId="19" xfId="41" applyFont="1" applyFill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2" fillId="24" borderId="10" xfId="40" applyFont="1" applyFill="1" applyBorder="1" applyAlignment="1">
      <alignment horizontal="center" vertical="center"/>
    </xf>
    <xf numFmtId="0" fontId="32" fillId="24" borderId="10" xfId="40" applyFont="1" applyFill="1" applyBorder="1"/>
    <xf numFmtId="4" fontId="32" fillId="24" borderId="14" xfId="40" applyNumberFormat="1" applyFont="1" applyFill="1" applyBorder="1" applyAlignment="1">
      <alignment horizontal="right" vertical="center"/>
    </xf>
    <xf numFmtId="14" fontId="32" fillId="24" borderId="10" xfId="40" applyNumberFormat="1" applyFont="1" applyFill="1" applyBorder="1" applyAlignment="1">
      <alignment horizontal="left" vertical="center"/>
    </xf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0" fontId="21" fillId="0" borderId="17" xfId="40" applyFont="1" applyFill="1" applyBorder="1" applyAlignment="1">
      <alignment horizontal="left" wrapText="1"/>
    </xf>
    <xf numFmtId="0" fontId="21" fillId="0" borderId="17" xfId="40" applyFont="1" applyFill="1" applyBorder="1" applyAlignment="1">
      <alignment horizontal="center" wrapText="1"/>
    </xf>
    <xf numFmtId="0" fontId="22" fillId="0" borderId="17" xfId="40" applyFont="1" applyFill="1" applyBorder="1" applyAlignment="1">
      <alignment horizontal="center" wrapText="1"/>
    </xf>
    <xf numFmtId="0" fontId="25" fillId="0" borderId="0" xfId="0" applyFont="1" applyFill="1"/>
    <xf numFmtId="0" fontId="31" fillId="0" borderId="19" xfId="41" applyFont="1" applyFill="1" applyBorder="1" applyAlignment="1">
      <alignment horizontal="right"/>
    </xf>
    <xf numFmtId="164" fontId="20" fillId="0" borderId="10" xfId="40" applyNumberFormat="1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2" fontId="1" fillId="0" borderId="23" xfId="4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/>
    </xf>
    <xf numFmtId="4" fontId="1" fillId="0" borderId="10" xfId="40" applyNumberFormat="1" applyFont="1" applyFill="1" applyBorder="1" applyAlignment="1">
      <alignment vertical="center" wrapText="1"/>
    </xf>
    <xf numFmtId="4" fontId="1" fillId="0" borderId="0" xfId="0" applyNumberFormat="1" applyFont="1"/>
    <xf numFmtId="4" fontId="26" fillId="0" borderId="14" xfId="40" applyNumberFormat="1" applyFont="1" applyFill="1" applyBorder="1" applyAlignment="1">
      <alignment vertical="center"/>
    </xf>
    <xf numFmtId="0" fontId="26" fillId="0" borderId="10" xfId="40" applyFont="1" applyFill="1" applyBorder="1"/>
    <xf numFmtId="0" fontId="26" fillId="0" borderId="10" xfId="40" applyFont="1" applyFill="1" applyBorder="1" applyAlignment="1">
      <alignment horizontal="center" vertical="center"/>
    </xf>
    <xf numFmtId="14" fontId="26" fillId="0" borderId="10" xfId="40" applyNumberFormat="1" applyFont="1" applyFill="1" applyBorder="1" applyAlignment="1">
      <alignment horizontal="left" vertical="center"/>
    </xf>
    <xf numFmtId="0" fontId="28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4" fontId="26" fillId="0" borderId="0" xfId="0" applyNumberFormat="1" applyFont="1" applyFill="1"/>
    <xf numFmtId="4" fontId="25" fillId="0" borderId="0" xfId="0" applyNumberFormat="1" applyFont="1" applyFill="1"/>
    <xf numFmtId="14" fontId="32" fillId="0" borderId="10" xfId="40" applyNumberFormat="1" applyFont="1" applyFill="1" applyBorder="1" applyAlignment="1">
      <alignment horizontal="left" vertical="center"/>
    </xf>
    <xf numFmtId="0" fontId="32" fillId="0" borderId="10" xfId="40" applyFont="1" applyFill="1" applyBorder="1" applyAlignment="1">
      <alignment horizontal="center" vertical="center"/>
    </xf>
    <xf numFmtId="0" fontId="32" fillId="0" borderId="10" xfId="40" applyFont="1" applyFill="1" applyBorder="1"/>
    <xf numFmtId="4" fontId="32" fillId="0" borderId="14" xfId="40" applyNumberFormat="1" applyFont="1" applyFill="1" applyBorder="1" applyAlignment="1">
      <alignment horizontal="right" vertical="center"/>
    </xf>
    <xf numFmtId="4" fontId="20" fillId="0" borderId="10" xfId="40" applyNumberFormat="1" applyFont="1" applyFill="1" applyBorder="1" applyAlignment="1">
      <alignment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wrapText="1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9" sqref="D9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58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201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1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2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3">
        <v>210697</v>
      </c>
      <c r="E7" s="16" t="s">
        <v>23</v>
      </c>
      <c r="F7" s="18" t="s">
        <v>23</v>
      </c>
    </row>
    <row r="8" spans="1:6" ht="51" x14ac:dyDescent="0.2">
      <c r="A8" s="44" t="s">
        <v>39</v>
      </c>
      <c r="B8" s="15" t="s">
        <v>120</v>
      </c>
      <c r="C8" s="15">
        <v>8</v>
      </c>
      <c r="D8" s="71">
        <v>17952</v>
      </c>
      <c r="E8" s="16" t="s">
        <v>23</v>
      </c>
      <c r="F8" s="32" t="s">
        <v>63</v>
      </c>
    </row>
    <row r="9" spans="1:6" ht="47.25" customHeight="1" x14ac:dyDescent="0.2">
      <c r="A9" s="30" t="s">
        <v>38</v>
      </c>
      <c r="B9" s="15" t="s">
        <v>23</v>
      </c>
      <c r="C9" s="15" t="s">
        <v>23</v>
      </c>
      <c r="D9" s="43">
        <v>17952</v>
      </c>
      <c r="E9" s="16" t="s">
        <v>23</v>
      </c>
      <c r="F9" s="18" t="s">
        <v>23</v>
      </c>
    </row>
    <row r="10" spans="1:6" ht="15" thickBot="1" x14ac:dyDescent="0.25">
      <c r="A10" s="45" t="s">
        <v>23</v>
      </c>
      <c r="B10" s="24" t="s">
        <v>23</v>
      </c>
      <c r="C10" s="24" t="s">
        <v>23</v>
      </c>
      <c r="D10" s="46" t="s">
        <v>23</v>
      </c>
      <c r="E10" s="47">
        <f>SUM(D9)+D7</f>
        <v>228649</v>
      </c>
      <c r="F10" s="48" t="s">
        <v>23</v>
      </c>
    </row>
    <row r="11" spans="1:6" x14ac:dyDescent="0.2">
      <c r="A11" s="25"/>
      <c r="B11" s="26"/>
      <c r="C11" s="26"/>
      <c r="D11" s="26"/>
      <c r="E11" s="27"/>
      <c r="F11" s="28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2"/>
  <sheetViews>
    <sheetView showWhiteSpace="0" view="pageLayout" topLeftCell="A272" zoomScaleNormal="100" workbookViewId="0">
      <selection activeCell="F220" sqref="F220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6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201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4" t="s">
        <v>23</v>
      </c>
      <c r="B7" s="35" t="s">
        <v>6</v>
      </c>
      <c r="C7" s="35" t="s">
        <v>7</v>
      </c>
      <c r="D7" s="35" t="s">
        <v>8</v>
      </c>
      <c r="E7" s="36" t="s">
        <v>3</v>
      </c>
      <c r="F7" s="37" t="s">
        <v>29</v>
      </c>
    </row>
    <row r="8" spans="1:6" x14ac:dyDescent="0.2">
      <c r="A8" s="67" t="s">
        <v>9</v>
      </c>
      <c r="B8" s="97" t="s">
        <v>23</v>
      </c>
      <c r="C8" s="97" t="s">
        <v>23</v>
      </c>
      <c r="D8" s="98">
        <v>14963215</v>
      </c>
      <c r="E8" s="99" t="s">
        <v>23</v>
      </c>
      <c r="F8" s="100" t="s">
        <v>23</v>
      </c>
    </row>
    <row r="9" spans="1:6" x14ac:dyDescent="0.2">
      <c r="A9" s="101" t="s">
        <v>10</v>
      </c>
      <c r="B9" s="51" t="s">
        <v>120</v>
      </c>
      <c r="C9" s="51">
        <v>8</v>
      </c>
      <c r="D9" s="170">
        <v>91444</v>
      </c>
      <c r="E9" s="52" t="s">
        <v>23</v>
      </c>
      <c r="F9" s="103" t="s">
        <v>31</v>
      </c>
    </row>
    <row r="10" spans="1:6" x14ac:dyDescent="0.2">
      <c r="A10" s="101" t="s">
        <v>23</v>
      </c>
      <c r="B10" s="51" t="s">
        <v>120</v>
      </c>
      <c r="C10" s="51">
        <v>8</v>
      </c>
      <c r="D10" s="170">
        <v>3709</v>
      </c>
      <c r="E10" s="52" t="s">
        <v>23</v>
      </c>
      <c r="F10" s="103" t="s">
        <v>30</v>
      </c>
    </row>
    <row r="11" spans="1:6" ht="25.5" x14ac:dyDescent="0.2">
      <c r="A11" s="101" t="s">
        <v>23</v>
      </c>
      <c r="B11" s="51" t="s">
        <v>120</v>
      </c>
      <c r="C11" s="51">
        <v>8</v>
      </c>
      <c r="D11" s="170">
        <v>539877</v>
      </c>
      <c r="E11" s="52"/>
      <c r="F11" s="103" t="s">
        <v>60</v>
      </c>
    </row>
    <row r="12" spans="1:6" ht="25.5" x14ac:dyDescent="0.2">
      <c r="A12" s="101" t="s">
        <v>23</v>
      </c>
      <c r="B12" s="51" t="s">
        <v>120</v>
      </c>
      <c r="C12" s="51">
        <v>8</v>
      </c>
      <c r="D12" s="170">
        <v>497004</v>
      </c>
      <c r="E12" s="52" t="s">
        <v>23</v>
      </c>
      <c r="F12" s="103" t="s">
        <v>32</v>
      </c>
    </row>
    <row r="13" spans="1:6" ht="25.5" x14ac:dyDescent="0.2">
      <c r="A13" s="101"/>
      <c r="B13" s="51" t="s">
        <v>120</v>
      </c>
      <c r="C13" s="51">
        <v>8</v>
      </c>
      <c r="D13" s="170">
        <v>150</v>
      </c>
      <c r="E13" s="52" t="s">
        <v>23</v>
      </c>
      <c r="F13" s="103" t="s">
        <v>77</v>
      </c>
    </row>
    <row r="14" spans="1:6" ht="25.5" x14ac:dyDescent="0.2">
      <c r="A14" s="101"/>
      <c r="B14" s="51" t="s">
        <v>120</v>
      </c>
      <c r="C14" s="51">
        <v>8</v>
      </c>
      <c r="D14" s="170">
        <v>150</v>
      </c>
      <c r="E14" s="52" t="s">
        <v>23</v>
      </c>
      <c r="F14" s="103" t="s">
        <v>68</v>
      </c>
    </row>
    <row r="15" spans="1:6" ht="25.5" x14ac:dyDescent="0.2">
      <c r="A15" s="101" t="s">
        <v>23</v>
      </c>
      <c r="B15" s="51" t="s">
        <v>120</v>
      </c>
      <c r="C15" s="51">
        <v>8</v>
      </c>
      <c r="D15" s="170">
        <v>200</v>
      </c>
      <c r="E15" s="52" t="s">
        <v>23</v>
      </c>
      <c r="F15" s="103" t="s">
        <v>80</v>
      </c>
    </row>
    <row r="16" spans="1:6" ht="25.5" x14ac:dyDescent="0.2">
      <c r="A16" s="101" t="s">
        <v>23</v>
      </c>
      <c r="B16" s="51" t="s">
        <v>120</v>
      </c>
      <c r="C16" s="51">
        <v>8</v>
      </c>
      <c r="D16" s="170">
        <v>155494</v>
      </c>
      <c r="E16" s="52" t="s">
        <v>23</v>
      </c>
      <c r="F16" s="103" t="s">
        <v>60</v>
      </c>
    </row>
    <row r="17" spans="1:10" ht="25.5" x14ac:dyDescent="0.2">
      <c r="A17" s="101" t="s">
        <v>23</v>
      </c>
      <c r="B17" s="51" t="s">
        <v>120</v>
      </c>
      <c r="C17" s="51">
        <v>8</v>
      </c>
      <c r="D17" s="170">
        <v>3776</v>
      </c>
      <c r="E17" s="52" t="s">
        <v>23</v>
      </c>
      <c r="F17" s="103" t="s">
        <v>36</v>
      </c>
    </row>
    <row r="18" spans="1:10" ht="25.5" x14ac:dyDescent="0.2">
      <c r="A18" s="101"/>
      <c r="B18" s="51" t="s">
        <v>120</v>
      </c>
      <c r="C18" s="51">
        <v>8</v>
      </c>
      <c r="D18" s="170">
        <v>2606</v>
      </c>
      <c r="E18" s="52" t="s">
        <v>23</v>
      </c>
      <c r="F18" s="103" t="s">
        <v>36</v>
      </c>
    </row>
    <row r="19" spans="1:10" ht="25.5" x14ac:dyDescent="0.2">
      <c r="A19" s="101" t="s">
        <v>23</v>
      </c>
      <c r="B19" s="51" t="s">
        <v>120</v>
      </c>
      <c r="C19" s="51">
        <v>8</v>
      </c>
      <c r="D19" s="170">
        <v>3270</v>
      </c>
      <c r="E19" s="52" t="s">
        <v>23</v>
      </c>
      <c r="F19" s="103" t="s">
        <v>36</v>
      </c>
    </row>
    <row r="20" spans="1:10" ht="25.5" x14ac:dyDescent="0.2">
      <c r="A20" s="101"/>
      <c r="B20" s="51" t="s">
        <v>120</v>
      </c>
      <c r="C20" s="51">
        <v>8</v>
      </c>
      <c r="D20" s="170">
        <v>3756</v>
      </c>
      <c r="E20" s="52" t="s">
        <v>23</v>
      </c>
      <c r="F20" s="103" t="s">
        <v>36</v>
      </c>
    </row>
    <row r="21" spans="1:10" ht="25.5" x14ac:dyDescent="0.2">
      <c r="A21" s="101"/>
      <c r="B21" s="51" t="s">
        <v>120</v>
      </c>
      <c r="C21" s="51">
        <v>8</v>
      </c>
      <c r="D21" s="170">
        <v>2001</v>
      </c>
      <c r="E21" s="52" t="s">
        <v>23</v>
      </c>
      <c r="F21" s="103" t="s">
        <v>36</v>
      </c>
    </row>
    <row r="22" spans="1:10" ht="25.5" x14ac:dyDescent="0.2">
      <c r="A22" s="101"/>
      <c r="B22" s="51" t="s">
        <v>120</v>
      </c>
      <c r="C22" s="51">
        <v>8</v>
      </c>
      <c r="D22" s="170">
        <v>3510</v>
      </c>
      <c r="E22" s="52" t="s">
        <v>23</v>
      </c>
      <c r="F22" s="103" t="s">
        <v>36</v>
      </c>
    </row>
    <row r="23" spans="1:10" ht="25.5" x14ac:dyDescent="0.2">
      <c r="A23" s="101"/>
      <c r="B23" s="51" t="s">
        <v>120</v>
      </c>
      <c r="C23" s="51">
        <v>8</v>
      </c>
      <c r="D23" s="170">
        <v>1993</v>
      </c>
      <c r="E23" s="52" t="s">
        <v>23</v>
      </c>
      <c r="F23" s="103" t="s">
        <v>36</v>
      </c>
    </row>
    <row r="24" spans="1:10" ht="25.5" x14ac:dyDescent="0.2">
      <c r="A24" s="101"/>
      <c r="B24" s="51" t="s">
        <v>120</v>
      </c>
      <c r="C24" s="51">
        <v>8</v>
      </c>
      <c r="D24" s="170">
        <v>3739</v>
      </c>
      <c r="E24" s="52" t="s">
        <v>23</v>
      </c>
      <c r="F24" s="59" t="s">
        <v>36</v>
      </c>
    </row>
    <row r="25" spans="1:10" ht="25.5" x14ac:dyDescent="0.2">
      <c r="A25" s="101" t="s">
        <v>23</v>
      </c>
      <c r="B25" s="51" t="s">
        <v>120</v>
      </c>
      <c r="C25" s="51">
        <v>8</v>
      </c>
      <c r="D25" s="170">
        <v>3910</v>
      </c>
      <c r="E25" s="52" t="s">
        <v>23</v>
      </c>
      <c r="F25" s="59" t="s">
        <v>36</v>
      </c>
    </row>
    <row r="26" spans="1:10" ht="25.5" x14ac:dyDescent="0.2">
      <c r="A26" s="101" t="s">
        <v>23</v>
      </c>
      <c r="B26" s="51" t="s">
        <v>120</v>
      </c>
      <c r="C26" s="51">
        <v>8</v>
      </c>
      <c r="D26" s="170">
        <v>1592</v>
      </c>
      <c r="E26" s="52" t="s">
        <v>23</v>
      </c>
      <c r="F26" s="59" t="s">
        <v>73</v>
      </c>
    </row>
    <row r="27" spans="1:10" ht="25.5" x14ac:dyDescent="0.2">
      <c r="A27" s="101" t="s">
        <v>23</v>
      </c>
      <c r="B27" s="51" t="s">
        <v>120</v>
      </c>
      <c r="C27" s="51">
        <v>8</v>
      </c>
      <c r="D27" s="170">
        <v>1592</v>
      </c>
      <c r="E27" s="52" t="s">
        <v>23</v>
      </c>
      <c r="F27" s="59" t="s">
        <v>72</v>
      </c>
    </row>
    <row r="28" spans="1:10" ht="25.5" x14ac:dyDescent="0.2">
      <c r="A28" s="101"/>
      <c r="B28" s="51" t="s">
        <v>120</v>
      </c>
      <c r="C28" s="51">
        <v>8</v>
      </c>
      <c r="D28" s="170">
        <v>2563</v>
      </c>
      <c r="E28" s="52" t="s">
        <v>23</v>
      </c>
      <c r="F28" s="59" t="s">
        <v>36</v>
      </c>
    </row>
    <row r="29" spans="1:10" ht="25.5" x14ac:dyDescent="0.2">
      <c r="A29" s="101"/>
      <c r="B29" s="51" t="s">
        <v>120</v>
      </c>
      <c r="C29" s="51">
        <v>8</v>
      </c>
      <c r="D29" s="170">
        <v>150</v>
      </c>
      <c r="E29" s="52" t="s">
        <v>23</v>
      </c>
      <c r="F29" s="59" t="s">
        <v>71</v>
      </c>
    </row>
    <row r="30" spans="1:10" ht="25.5" x14ac:dyDescent="0.2">
      <c r="A30" s="101" t="s">
        <v>23</v>
      </c>
      <c r="B30" s="51" t="s">
        <v>120</v>
      </c>
      <c r="C30" s="51">
        <v>8</v>
      </c>
      <c r="D30" s="170">
        <v>150</v>
      </c>
      <c r="E30" s="52" t="s">
        <v>23</v>
      </c>
      <c r="F30" s="59" t="s">
        <v>70</v>
      </c>
    </row>
    <row r="31" spans="1:10" ht="25.5" x14ac:dyDescent="0.2">
      <c r="A31" s="101"/>
      <c r="B31" s="51" t="s">
        <v>120</v>
      </c>
      <c r="C31" s="51">
        <v>8</v>
      </c>
      <c r="D31" s="170">
        <v>3776</v>
      </c>
      <c r="E31" s="52" t="s">
        <v>23</v>
      </c>
      <c r="F31" s="59" t="s">
        <v>36</v>
      </c>
    </row>
    <row r="32" spans="1:10" ht="25.5" x14ac:dyDescent="0.2">
      <c r="A32" s="101"/>
      <c r="B32" s="51" t="s">
        <v>120</v>
      </c>
      <c r="C32" s="51">
        <v>8</v>
      </c>
      <c r="D32" s="170">
        <v>5428</v>
      </c>
      <c r="E32" s="52" t="s">
        <v>23</v>
      </c>
      <c r="F32" s="59" t="s">
        <v>36</v>
      </c>
      <c r="H32" s="20"/>
      <c r="J32" s="21"/>
    </row>
    <row r="33" spans="1:15" ht="25.5" x14ac:dyDescent="0.2">
      <c r="A33" s="101" t="s">
        <v>23</v>
      </c>
      <c r="B33" s="51" t="s">
        <v>120</v>
      </c>
      <c r="C33" s="51">
        <v>8</v>
      </c>
      <c r="D33" s="170">
        <v>3108</v>
      </c>
      <c r="E33" s="52" t="s">
        <v>23</v>
      </c>
      <c r="F33" s="59" t="s">
        <v>36</v>
      </c>
      <c r="H33" s="21"/>
    </row>
    <row r="34" spans="1:15" ht="25.5" x14ac:dyDescent="0.2">
      <c r="A34" s="101" t="s">
        <v>23</v>
      </c>
      <c r="B34" s="51" t="s">
        <v>120</v>
      </c>
      <c r="C34" s="51">
        <v>8</v>
      </c>
      <c r="D34" s="170">
        <v>3922</v>
      </c>
      <c r="E34" s="52" t="s">
        <v>23</v>
      </c>
      <c r="F34" s="59" t="s">
        <v>36</v>
      </c>
    </row>
    <row r="35" spans="1:15" ht="25.5" x14ac:dyDescent="0.2">
      <c r="A35" s="101"/>
      <c r="B35" s="51" t="s">
        <v>120</v>
      </c>
      <c r="C35" s="51">
        <v>8</v>
      </c>
      <c r="D35" s="170">
        <v>3801</v>
      </c>
      <c r="E35" s="52" t="s">
        <v>23</v>
      </c>
      <c r="F35" s="59" t="s">
        <v>36</v>
      </c>
    </row>
    <row r="36" spans="1:15" ht="25.5" x14ac:dyDescent="0.2">
      <c r="A36" s="101"/>
      <c r="B36" s="51" t="s">
        <v>120</v>
      </c>
      <c r="C36" s="51">
        <v>8</v>
      </c>
      <c r="D36" s="170">
        <v>3616</v>
      </c>
      <c r="E36" s="52" t="s">
        <v>23</v>
      </c>
      <c r="F36" s="59" t="s">
        <v>36</v>
      </c>
      <c r="N36" s="21"/>
      <c r="O36" s="21"/>
    </row>
    <row r="37" spans="1:15" ht="25.5" x14ac:dyDescent="0.2">
      <c r="A37" s="101"/>
      <c r="B37" s="51" t="s">
        <v>120</v>
      </c>
      <c r="C37" s="51">
        <v>8</v>
      </c>
      <c r="D37" s="170">
        <v>3594</v>
      </c>
      <c r="E37" s="52" t="s">
        <v>23</v>
      </c>
      <c r="F37" s="103" t="s">
        <v>36</v>
      </c>
      <c r="N37" s="21"/>
      <c r="O37" s="21"/>
    </row>
    <row r="38" spans="1:15" ht="25.5" x14ac:dyDescent="0.2">
      <c r="A38" s="101"/>
      <c r="B38" s="51" t="s">
        <v>120</v>
      </c>
      <c r="C38" s="51">
        <v>8</v>
      </c>
      <c r="D38" s="170">
        <v>3720</v>
      </c>
      <c r="E38" s="52" t="s">
        <v>23</v>
      </c>
      <c r="F38" s="103" t="s">
        <v>36</v>
      </c>
      <c r="N38" s="21"/>
      <c r="O38" s="21"/>
    </row>
    <row r="39" spans="1:15" ht="25.5" x14ac:dyDescent="0.2">
      <c r="A39" s="101"/>
      <c r="B39" s="51" t="s">
        <v>120</v>
      </c>
      <c r="C39" s="51">
        <v>8</v>
      </c>
      <c r="D39" s="170">
        <v>2617</v>
      </c>
      <c r="E39" s="52" t="s">
        <v>23</v>
      </c>
      <c r="F39" s="103" t="s">
        <v>36</v>
      </c>
      <c r="N39" s="21"/>
      <c r="O39" s="21"/>
    </row>
    <row r="40" spans="1:15" ht="25.5" x14ac:dyDescent="0.2">
      <c r="A40" s="101"/>
      <c r="B40" s="51" t="s">
        <v>120</v>
      </c>
      <c r="C40" s="51">
        <v>8</v>
      </c>
      <c r="D40" s="170">
        <v>3344</v>
      </c>
      <c r="E40" s="52" t="s">
        <v>23</v>
      </c>
      <c r="F40" s="103" t="s">
        <v>36</v>
      </c>
    </row>
    <row r="41" spans="1:15" ht="25.5" x14ac:dyDescent="0.2">
      <c r="A41" s="101"/>
      <c r="B41" s="51" t="s">
        <v>120</v>
      </c>
      <c r="C41" s="51">
        <v>8</v>
      </c>
      <c r="D41" s="170">
        <v>3315</v>
      </c>
      <c r="E41" s="52" t="s">
        <v>23</v>
      </c>
      <c r="F41" s="103" t="s">
        <v>36</v>
      </c>
    </row>
    <row r="42" spans="1:15" ht="25.5" x14ac:dyDescent="0.2">
      <c r="A42" s="101"/>
      <c r="B42" s="51" t="s">
        <v>120</v>
      </c>
      <c r="C42" s="51">
        <v>8</v>
      </c>
      <c r="D42" s="170">
        <v>3922</v>
      </c>
      <c r="E42" s="52" t="s">
        <v>23</v>
      </c>
      <c r="F42" s="103" t="s">
        <v>74</v>
      </c>
    </row>
    <row r="43" spans="1:15" ht="25.5" x14ac:dyDescent="0.2">
      <c r="A43" s="101"/>
      <c r="B43" s="51" t="s">
        <v>120</v>
      </c>
      <c r="C43" s="51">
        <v>8</v>
      </c>
      <c r="D43" s="170">
        <v>4867</v>
      </c>
      <c r="E43" s="52" t="s">
        <v>23</v>
      </c>
      <c r="F43" s="103" t="s">
        <v>74</v>
      </c>
    </row>
    <row r="44" spans="1:15" ht="25.5" x14ac:dyDescent="0.2">
      <c r="A44" s="101"/>
      <c r="B44" s="51" t="s">
        <v>120</v>
      </c>
      <c r="C44" s="51">
        <v>8</v>
      </c>
      <c r="D44" s="170">
        <v>3664</v>
      </c>
      <c r="E44" s="52" t="s">
        <v>23</v>
      </c>
      <c r="F44" s="103" t="s">
        <v>79</v>
      </c>
    </row>
    <row r="45" spans="1:15" ht="25.5" x14ac:dyDescent="0.2">
      <c r="A45" s="101"/>
      <c r="B45" s="51" t="s">
        <v>120</v>
      </c>
      <c r="C45" s="51">
        <v>8</v>
      </c>
      <c r="D45" s="170">
        <v>3813</v>
      </c>
      <c r="E45" s="52" t="s">
        <v>23</v>
      </c>
      <c r="F45" s="103" t="s">
        <v>79</v>
      </c>
    </row>
    <row r="46" spans="1:15" ht="25.5" x14ac:dyDescent="0.2">
      <c r="A46" s="101"/>
      <c r="B46" s="51" t="s">
        <v>120</v>
      </c>
      <c r="C46" s="51">
        <v>8</v>
      </c>
      <c r="D46" s="170">
        <v>3051</v>
      </c>
      <c r="E46" s="52" t="s">
        <v>23</v>
      </c>
      <c r="F46" s="103" t="s">
        <v>75</v>
      </c>
    </row>
    <row r="47" spans="1:15" ht="25.5" x14ac:dyDescent="0.2">
      <c r="A47" s="101"/>
      <c r="B47" s="51" t="s">
        <v>120</v>
      </c>
      <c r="C47" s="51">
        <v>8</v>
      </c>
      <c r="D47" s="170">
        <v>3477</v>
      </c>
      <c r="E47" s="52" t="s">
        <v>23</v>
      </c>
      <c r="F47" s="103" t="s">
        <v>79</v>
      </c>
    </row>
    <row r="48" spans="1:15" ht="25.5" x14ac:dyDescent="0.2">
      <c r="A48" s="101"/>
      <c r="B48" s="51" t="s">
        <v>120</v>
      </c>
      <c r="C48" s="51">
        <v>8</v>
      </c>
      <c r="D48" s="170">
        <v>3159</v>
      </c>
      <c r="E48" s="52" t="s">
        <v>23</v>
      </c>
      <c r="F48" s="103" t="s">
        <v>36</v>
      </c>
    </row>
    <row r="49" spans="1:6" ht="25.5" x14ac:dyDescent="0.2">
      <c r="A49" s="101"/>
      <c r="B49" s="51" t="s">
        <v>120</v>
      </c>
      <c r="C49" s="51">
        <v>8</v>
      </c>
      <c r="D49" s="170">
        <v>50</v>
      </c>
      <c r="E49" s="52" t="s">
        <v>23</v>
      </c>
      <c r="F49" s="103" t="s">
        <v>76</v>
      </c>
    </row>
    <row r="50" spans="1:6" ht="25.5" x14ac:dyDescent="0.2">
      <c r="A50" s="101"/>
      <c r="B50" s="51" t="s">
        <v>120</v>
      </c>
      <c r="C50" s="51">
        <v>8</v>
      </c>
      <c r="D50" s="170">
        <v>3676</v>
      </c>
      <c r="E50" s="52" t="s">
        <v>23</v>
      </c>
      <c r="F50" s="103" t="s">
        <v>36</v>
      </c>
    </row>
    <row r="51" spans="1:6" ht="25.5" x14ac:dyDescent="0.2">
      <c r="A51" s="101"/>
      <c r="B51" s="51" t="s">
        <v>120</v>
      </c>
      <c r="C51" s="51">
        <v>8</v>
      </c>
      <c r="D51" s="170">
        <v>856</v>
      </c>
      <c r="E51" s="52" t="s">
        <v>23</v>
      </c>
      <c r="F51" s="103" t="s">
        <v>75</v>
      </c>
    </row>
    <row r="52" spans="1:6" ht="25.5" x14ac:dyDescent="0.2">
      <c r="A52" s="101"/>
      <c r="B52" s="51" t="s">
        <v>120</v>
      </c>
      <c r="C52" s="51">
        <v>8</v>
      </c>
      <c r="D52" s="170">
        <v>779</v>
      </c>
      <c r="E52" s="52" t="s">
        <v>23</v>
      </c>
      <c r="F52" s="103" t="s">
        <v>79</v>
      </c>
    </row>
    <row r="53" spans="1:6" ht="25.5" x14ac:dyDescent="0.2">
      <c r="A53" s="101"/>
      <c r="B53" s="51" t="s">
        <v>120</v>
      </c>
      <c r="C53" s="51">
        <v>8</v>
      </c>
      <c r="D53" s="170">
        <v>1592</v>
      </c>
      <c r="E53" s="52" t="s">
        <v>23</v>
      </c>
      <c r="F53" s="103" t="s">
        <v>79</v>
      </c>
    </row>
    <row r="54" spans="1:6" ht="25.5" x14ac:dyDescent="0.2">
      <c r="A54" s="101"/>
      <c r="B54" s="51" t="s">
        <v>120</v>
      </c>
      <c r="C54" s="51">
        <v>8</v>
      </c>
      <c r="D54" s="170">
        <v>50</v>
      </c>
      <c r="E54" s="52" t="s">
        <v>23</v>
      </c>
      <c r="F54" s="103" t="s">
        <v>74</v>
      </c>
    </row>
    <row r="55" spans="1:6" ht="25.5" x14ac:dyDescent="0.2">
      <c r="A55" s="101"/>
      <c r="B55" s="51" t="s">
        <v>120</v>
      </c>
      <c r="C55" s="51">
        <v>8</v>
      </c>
      <c r="D55" s="170">
        <v>50</v>
      </c>
      <c r="E55" s="52" t="s">
        <v>23</v>
      </c>
      <c r="F55" s="103" t="s">
        <v>74</v>
      </c>
    </row>
    <row r="56" spans="1:6" ht="25.5" x14ac:dyDescent="0.2">
      <c r="A56" s="101"/>
      <c r="B56" s="51" t="s">
        <v>120</v>
      </c>
      <c r="C56" s="51">
        <v>8</v>
      </c>
      <c r="D56" s="170">
        <v>3873</v>
      </c>
      <c r="E56" s="52" t="s">
        <v>23</v>
      </c>
      <c r="F56" s="103" t="s">
        <v>36</v>
      </c>
    </row>
    <row r="57" spans="1:6" ht="25.5" x14ac:dyDescent="0.2">
      <c r="A57" s="101"/>
      <c r="B57" s="51" t="s">
        <v>120</v>
      </c>
      <c r="C57" s="51">
        <v>8</v>
      </c>
      <c r="D57" s="170">
        <v>3697</v>
      </c>
      <c r="E57" s="52" t="s">
        <v>23</v>
      </c>
      <c r="F57" s="103" t="s">
        <v>69</v>
      </c>
    </row>
    <row r="58" spans="1:6" ht="25.5" x14ac:dyDescent="0.2">
      <c r="A58" s="101"/>
      <c r="B58" s="51" t="s">
        <v>120</v>
      </c>
      <c r="C58" s="51">
        <v>8</v>
      </c>
      <c r="D58" s="170">
        <v>3445</v>
      </c>
      <c r="E58" s="52" t="s">
        <v>23</v>
      </c>
      <c r="F58" s="103" t="s">
        <v>36</v>
      </c>
    </row>
    <row r="59" spans="1:6" ht="25.5" x14ac:dyDescent="0.2">
      <c r="A59" s="101"/>
      <c r="B59" s="51" t="s">
        <v>120</v>
      </c>
      <c r="C59" s="51">
        <v>8</v>
      </c>
      <c r="D59" s="170">
        <v>3448</v>
      </c>
      <c r="E59" s="52" t="s">
        <v>23</v>
      </c>
      <c r="F59" s="103" t="s">
        <v>36</v>
      </c>
    </row>
    <row r="60" spans="1:6" ht="25.5" x14ac:dyDescent="0.2">
      <c r="A60" s="101"/>
      <c r="B60" s="51" t="s">
        <v>120</v>
      </c>
      <c r="C60" s="51">
        <v>8</v>
      </c>
      <c r="D60" s="170">
        <v>3910</v>
      </c>
      <c r="E60" s="52" t="s">
        <v>23</v>
      </c>
      <c r="F60" s="103" t="s">
        <v>80</v>
      </c>
    </row>
    <row r="61" spans="1:6" ht="25.5" x14ac:dyDescent="0.2">
      <c r="A61" s="101"/>
      <c r="B61" s="51" t="s">
        <v>120</v>
      </c>
      <c r="C61" s="51">
        <v>8</v>
      </c>
      <c r="D61" s="170">
        <v>3050</v>
      </c>
      <c r="E61" s="52" t="s">
        <v>23</v>
      </c>
      <c r="F61" s="103" t="s">
        <v>32</v>
      </c>
    </row>
    <row r="62" spans="1:6" ht="25.5" x14ac:dyDescent="0.2">
      <c r="A62" s="101"/>
      <c r="B62" s="51" t="s">
        <v>120</v>
      </c>
      <c r="C62" s="51">
        <v>8</v>
      </c>
      <c r="D62" s="170">
        <v>3776</v>
      </c>
      <c r="E62" s="52"/>
      <c r="F62" s="103" t="s">
        <v>77</v>
      </c>
    </row>
    <row r="63" spans="1:6" ht="25.5" x14ac:dyDescent="0.2">
      <c r="A63" s="101"/>
      <c r="B63" s="51" t="s">
        <v>120</v>
      </c>
      <c r="C63" s="51">
        <v>12</v>
      </c>
      <c r="D63" s="170">
        <v>3426</v>
      </c>
      <c r="E63" s="52"/>
      <c r="F63" s="168" t="s">
        <v>173</v>
      </c>
    </row>
    <row r="64" spans="1:6" ht="25.5" x14ac:dyDescent="0.2">
      <c r="A64" s="101"/>
      <c r="B64" s="51" t="s">
        <v>120</v>
      </c>
      <c r="C64" s="51">
        <v>8</v>
      </c>
      <c r="D64" s="170">
        <v>3801</v>
      </c>
      <c r="E64" s="52"/>
      <c r="F64" s="103" t="s">
        <v>36</v>
      </c>
    </row>
    <row r="65" spans="1:8" ht="25.5" x14ac:dyDescent="0.2">
      <c r="A65" s="101"/>
      <c r="B65" s="51" t="s">
        <v>120</v>
      </c>
      <c r="C65" s="51">
        <v>19</v>
      </c>
      <c r="D65" s="170">
        <v>-949.18</v>
      </c>
      <c r="E65" s="52"/>
      <c r="F65" s="168" t="s">
        <v>95</v>
      </c>
    </row>
    <row r="66" spans="1:8" ht="25.5" x14ac:dyDescent="0.2">
      <c r="A66" s="101"/>
      <c r="B66" s="51" t="s">
        <v>120</v>
      </c>
      <c r="C66" s="51">
        <v>19</v>
      </c>
      <c r="D66" s="171">
        <v>-46509</v>
      </c>
      <c r="E66" s="138"/>
      <c r="F66" s="168" t="s">
        <v>95</v>
      </c>
    </row>
    <row r="67" spans="1:8" x14ac:dyDescent="0.2">
      <c r="A67" s="101"/>
      <c r="B67" s="51"/>
      <c r="C67" s="51"/>
      <c r="D67" s="21"/>
      <c r="E67" s="138"/>
      <c r="F67" s="139"/>
      <c r="G67" s="134"/>
      <c r="H67" s="134"/>
    </row>
    <row r="68" spans="1:8" s="178" customFormat="1" x14ac:dyDescent="0.2">
      <c r="A68" s="55" t="s">
        <v>11</v>
      </c>
      <c r="B68" s="51"/>
      <c r="C68" s="51"/>
      <c r="D68" s="185">
        <f>SUM(D9:D66)</f>
        <v>1380850.82</v>
      </c>
      <c r="E68" s="52" t="s">
        <v>23</v>
      </c>
      <c r="F68" s="105" t="s">
        <v>23</v>
      </c>
      <c r="H68" s="20"/>
    </row>
    <row r="69" spans="1:8" x14ac:dyDescent="0.2">
      <c r="A69" s="106" t="s">
        <v>23</v>
      </c>
      <c r="B69" s="51"/>
      <c r="C69" s="51"/>
      <c r="D69" s="51" t="s">
        <v>23</v>
      </c>
      <c r="E69" s="52">
        <f>(D68)+D8</f>
        <v>16344065.82</v>
      </c>
      <c r="F69" s="105" t="s">
        <v>23</v>
      </c>
      <c r="G69" s="134"/>
      <c r="H69" s="135"/>
    </row>
    <row r="70" spans="1:8" x14ac:dyDescent="0.2">
      <c r="A70" s="107" t="s">
        <v>44</v>
      </c>
      <c r="B70" s="51" t="s">
        <v>120</v>
      </c>
      <c r="C70" s="51"/>
      <c r="D70" s="108">
        <v>692368</v>
      </c>
      <c r="E70" s="52" t="s">
        <v>23</v>
      </c>
      <c r="F70" s="105" t="s">
        <v>23</v>
      </c>
    </row>
    <row r="71" spans="1:8" ht="28.5" customHeight="1" x14ac:dyDescent="0.2">
      <c r="A71" s="109" t="s">
        <v>45</v>
      </c>
      <c r="B71" s="51" t="s">
        <v>120</v>
      </c>
      <c r="C71" s="51">
        <v>8</v>
      </c>
      <c r="D71" s="110">
        <v>26133</v>
      </c>
      <c r="E71" s="52" t="s">
        <v>23</v>
      </c>
      <c r="F71" s="111" t="s">
        <v>60</v>
      </c>
    </row>
    <row r="72" spans="1:8" ht="25.5" x14ac:dyDescent="0.2">
      <c r="A72" s="106" t="s">
        <v>23</v>
      </c>
      <c r="B72" s="51" t="s">
        <v>120</v>
      </c>
      <c r="C72" s="51">
        <v>8</v>
      </c>
      <c r="D72" s="110">
        <v>5738</v>
      </c>
      <c r="E72" s="52" t="s">
        <v>23</v>
      </c>
      <c r="F72" s="111" t="s">
        <v>60</v>
      </c>
    </row>
    <row r="73" spans="1:8" ht="25.5" x14ac:dyDescent="0.2">
      <c r="A73" s="106" t="s">
        <v>23</v>
      </c>
      <c r="B73" s="51" t="s">
        <v>120</v>
      </c>
      <c r="C73" s="51">
        <v>8</v>
      </c>
      <c r="D73" s="110">
        <v>202</v>
      </c>
      <c r="E73" s="52" t="s">
        <v>23</v>
      </c>
      <c r="F73" s="57" t="s">
        <v>60</v>
      </c>
    </row>
    <row r="74" spans="1:8" ht="25.5" x14ac:dyDescent="0.2">
      <c r="A74" s="106" t="s">
        <v>23</v>
      </c>
      <c r="B74" s="51" t="s">
        <v>120</v>
      </c>
      <c r="C74" s="51">
        <v>8</v>
      </c>
      <c r="D74" s="110">
        <v>164</v>
      </c>
      <c r="E74" s="52" t="s">
        <v>23</v>
      </c>
      <c r="F74" s="57" t="s">
        <v>60</v>
      </c>
    </row>
    <row r="75" spans="1:8" x14ac:dyDescent="0.2">
      <c r="A75" s="106"/>
      <c r="B75" s="51" t="s">
        <v>120</v>
      </c>
      <c r="C75" s="51">
        <v>8</v>
      </c>
      <c r="D75" s="110">
        <v>4238</v>
      </c>
      <c r="E75" s="52"/>
      <c r="F75" s="57" t="s">
        <v>31</v>
      </c>
    </row>
    <row r="76" spans="1:8" ht="25.5" x14ac:dyDescent="0.2">
      <c r="A76" s="106" t="s">
        <v>23</v>
      </c>
      <c r="B76" s="51" t="s">
        <v>120</v>
      </c>
      <c r="C76" s="51">
        <v>8</v>
      </c>
      <c r="D76" s="110">
        <v>22906</v>
      </c>
      <c r="E76" s="52" t="s">
        <v>23</v>
      </c>
      <c r="F76" s="57" t="s">
        <v>32</v>
      </c>
    </row>
    <row r="77" spans="1:8" ht="25.5" x14ac:dyDescent="0.2">
      <c r="A77" s="106" t="s">
        <v>23</v>
      </c>
      <c r="B77" s="51" t="s">
        <v>120</v>
      </c>
      <c r="C77" s="51">
        <v>8</v>
      </c>
      <c r="D77" s="110">
        <v>153</v>
      </c>
      <c r="E77" s="52" t="s">
        <v>23</v>
      </c>
      <c r="F77" s="57" t="s">
        <v>36</v>
      </c>
    </row>
    <row r="78" spans="1:8" ht="25.5" x14ac:dyDescent="0.2">
      <c r="A78" s="106"/>
      <c r="B78" s="51" t="s">
        <v>120</v>
      </c>
      <c r="C78" s="51">
        <v>8</v>
      </c>
      <c r="D78" s="110">
        <v>165</v>
      </c>
      <c r="E78" s="52"/>
      <c r="F78" s="57" t="s">
        <v>36</v>
      </c>
    </row>
    <row r="79" spans="1:8" ht="25.5" x14ac:dyDescent="0.2">
      <c r="A79" s="106"/>
      <c r="B79" s="51" t="s">
        <v>120</v>
      </c>
      <c r="C79" s="51">
        <v>8</v>
      </c>
      <c r="D79" s="110">
        <v>184</v>
      </c>
      <c r="E79" s="52"/>
      <c r="F79" s="57" t="s">
        <v>36</v>
      </c>
    </row>
    <row r="80" spans="1:8" ht="25.5" x14ac:dyDescent="0.2">
      <c r="A80" s="106"/>
      <c r="B80" s="51" t="s">
        <v>120</v>
      </c>
      <c r="C80" s="51">
        <v>8</v>
      </c>
      <c r="D80" s="110">
        <v>37</v>
      </c>
      <c r="E80" s="52"/>
      <c r="F80" s="57" t="s">
        <v>36</v>
      </c>
    </row>
    <row r="81" spans="1:6" ht="25.5" x14ac:dyDescent="0.2">
      <c r="A81" s="106"/>
      <c r="B81" s="51" t="s">
        <v>120</v>
      </c>
      <c r="C81" s="51">
        <v>8</v>
      </c>
      <c r="D81" s="110">
        <v>174</v>
      </c>
      <c r="E81" s="52"/>
      <c r="F81" s="57" t="s">
        <v>36</v>
      </c>
    </row>
    <row r="82" spans="1:6" ht="25.5" x14ac:dyDescent="0.2">
      <c r="A82" s="106"/>
      <c r="B82" s="51" t="s">
        <v>120</v>
      </c>
      <c r="C82" s="51">
        <v>8</v>
      </c>
      <c r="D82" s="110">
        <v>145</v>
      </c>
      <c r="E82" s="52"/>
      <c r="F82" s="57" t="s">
        <v>36</v>
      </c>
    </row>
    <row r="83" spans="1:6" ht="25.5" x14ac:dyDescent="0.2">
      <c r="A83" s="106"/>
      <c r="B83" s="51" t="s">
        <v>120</v>
      </c>
      <c r="C83" s="51">
        <v>8</v>
      </c>
      <c r="D83" s="110">
        <v>192</v>
      </c>
      <c r="E83" s="52"/>
      <c r="F83" s="57" t="s">
        <v>36</v>
      </c>
    </row>
    <row r="84" spans="1:6" ht="25.5" x14ac:dyDescent="0.2">
      <c r="A84" s="106"/>
      <c r="B84" s="51" t="s">
        <v>120</v>
      </c>
      <c r="C84" s="51">
        <v>8</v>
      </c>
      <c r="D84" s="110">
        <v>202</v>
      </c>
      <c r="E84" s="52"/>
      <c r="F84" s="57" t="s">
        <v>36</v>
      </c>
    </row>
    <row r="85" spans="1:6" ht="25.5" x14ac:dyDescent="0.2">
      <c r="A85" s="106"/>
      <c r="B85" s="51" t="s">
        <v>120</v>
      </c>
      <c r="C85" s="51">
        <v>8</v>
      </c>
      <c r="D85" s="110">
        <v>192</v>
      </c>
      <c r="E85" s="52"/>
      <c r="F85" s="57" t="s">
        <v>36</v>
      </c>
    </row>
    <row r="86" spans="1:6" ht="25.5" x14ac:dyDescent="0.2">
      <c r="A86" s="106"/>
      <c r="B86" s="51" t="s">
        <v>120</v>
      </c>
      <c r="C86" s="51">
        <v>8</v>
      </c>
      <c r="D86" s="110">
        <v>184</v>
      </c>
      <c r="E86" s="52"/>
      <c r="F86" s="57" t="s">
        <v>36</v>
      </c>
    </row>
    <row r="87" spans="1:6" ht="25.5" x14ac:dyDescent="0.2">
      <c r="A87" s="106"/>
      <c r="B87" s="51" t="s">
        <v>120</v>
      </c>
      <c r="C87" s="51">
        <v>8</v>
      </c>
      <c r="D87" s="110">
        <v>164</v>
      </c>
      <c r="E87" s="52"/>
      <c r="F87" s="57" t="s">
        <v>36</v>
      </c>
    </row>
    <row r="88" spans="1:6" ht="25.5" x14ac:dyDescent="0.2">
      <c r="A88" s="106"/>
      <c r="B88" s="51" t="s">
        <v>120</v>
      </c>
      <c r="C88" s="51">
        <v>8</v>
      </c>
      <c r="D88" s="110">
        <v>202</v>
      </c>
      <c r="E88" s="52"/>
      <c r="F88" s="57" t="s">
        <v>36</v>
      </c>
    </row>
    <row r="89" spans="1:6" ht="25.5" x14ac:dyDescent="0.2">
      <c r="A89" s="106"/>
      <c r="B89" s="51" t="s">
        <v>120</v>
      </c>
      <c r="C89" s="51">
        <v>8</v>
      </c>
      <c r="D89" s="110">
        <v>164</v>
      </c>
      <c r="E89" s="52"/>
      <c r="F89" s="57" t="s">
        <v>36</v>
      </c>
    </row>
    <row r="90" spans="1:6" ht="25.5" x14ac:dyDescent="0.2">
      <c r="A90" s="106"/>
      <c r="B90" s="51" t="s">
        <v>120</v>
      </c>
      <c r="C90" s="51">
        <v>8</v>
      </c>
      <c r="D90" s="110">
        <v>164</v>
      </c>
      <c r="E90" s="52"/>
      <c r="F90" s="57" t="s">
        <v>36</v>
      </c>
    </row>
    <row r="91" spans="1:6" ht="25.5" x14ac:dyDescent="0.2">
      <c r="A91" s="106" t="s">
        <v>23</v>
      </c>
      <c r="B91" s="51" t="s">
        <v>120</v>
      </c>
      <c r="C91" s="51">
        <v>8</v>
      </c>
      <c r="D91" s="110">
        <v>192</v>
      </c>
      <c r="E91" s="52" t="s">
        <v>23</v>
      </c>
      <c r="F91" s="57" t="s">
        <v>36</v>
      </c>
    </row>
    <row r="92" spans="1:6" ht="25.5" x14ac:dyDescent="0.2">
      <c r="A92" s="106" t="s">
        <v>23</v>
      </c>
      <c r="B92" s="51" t="s">
        <v>120</v>
      </c>
      <c r="C92" s="51">
        <v>8</v>
      </c>
      <c r="D92" s="110">
        <v>173</v>
      </c>
      <c r="E92" s="52" t="s">
        <v>23</v>
      </c>
      <c r="F92" s="57" t="s">
        <v>36</v>
      </c>
    </row>
    <row r="93" spans="1:6" ht="25.5" x14ac:dyDescent="0.2">
      <c r="A93" s="106"/>
      <c r="B93" s="51" t="s">
        <v>120</v>
      </c>
      <c r="C93" s="51">
        <v>8</v>
      </c>
      <c r="D93" s="110">
        <v>184</v>
      </c>
      <c r="E93" s="52"/>
      <c r="F93" s="57" t="s">
        <v>36</v>
      </c>
    </row>
    <row r="94" spans="1:6" ht="25.5" x14ac:dyDescent="0.2">
      <c r="A94" s="106"/>
      <c r="B94" s="51" t="s">
        <v>120</v>
      </c>
      <c r="C94" s="51">
        <v>8</v>
      </c>
      <c r="D94" s="110">
        <v>183</v>
      </c>
      <c r="E94" s="52"/>
      <c r="F94" s="57" t="s">
        <v>36</v>
      </c>
    </row>
    <row r="95" spans="1:6" ht="25.5" x14ac:dyDescent="0.2">
      <c r="A95" s="106"/>
      <c r="B95" s="51" t="s">
        <v>120</v>
      </c>
      <c r="C95" s="51">
        <v>8</v>
      </c>
      <c r="D95" s="110">
        <v>164</v>
      </c>
      <c r="E95" s="52"/>
      <c r="F95" s="57" t="s">
        <v>36</v>
      </c>
    </row>
    <row r="96" spans="1:6" ht="25.5" x14ac:dyDescent="0.2">
      <c r="A96" s="106"/>
      <c r="B96" s="51" t="s">
        <v>120</v>
      </c>
      <c r="C96" s="51">
        <v>8</v>
      </c>
      <c r="D96" s="110">
        <v>154</v>
      </c>
      <c r="E96" s="52" t="s">
        <v>23</v>
      </c>
      <c r="F96" s="57" t="s">
        <v>36</v>
      </c>
    </row>
    <row r="97" spans="1:20" ht="25.5" x14ac:dyDescent="0.2">
      <c r="A97" s="106"/>
      <c r="B97" s="51" t="s">
        <v>120</v>
      </c>
      <c r="C97" s="51">
        <v>8</v>
      </c>
      <c r="D97" s="110">
        <v>183</v>
      </c>
      <c r="E97" s="52"/>
      <c r="F97" s="57" t="s">
        <v>36</v>
      </c>
    </row>
    <row r="98" spans="1:20" ht="25.5" x14ac:dyDescent="0.2">
      <c r="A98" s="106"/>
      <c r="B98" s="51" t="s">
        <v>120</v>
      </c>
      <c r="C98" s="51">
        <v>8</v>
      </c>
      <c r="D98" s="110">
        <v>192</v>
      </c>
      <c r="E98" s="52" t="s">
        <v>23</v>
      </c>
      <c r="F98" s="57" t="s">
        <v>36</v>
      </c>
    </row>
    <row r="99" spans="1:20" ht="25.5" x14ac:dyDescent="0.2">
      <c r="A99" s="106"/>
      <c r="B99" s="51" t="s">
        <v>120</v>
      </c>
      <c r="C99" s="51">
        <v>8</v>
      </c>
      <c r="D99" s="110">
        <v>202</v>
      </c>
      <c r="E99" s="52"/>
      <c r="F99" s="57" t="s">
        <v>36</v>
      </c>
    </row>
    <row r="100" spans="1:20" ht="25.5" x14ac:dyDescent="0.2">
      <c r="A100" s="106"/>
      <c r="B100" s="51" t="s">
        <v>120</v>
      </c>
      <c r="C100" s="51">
        <v>8</v>
      </c>
      <c r="D100" s="110">
        <v>193</v>
      </c>
      <c r="E100" s="52"/>
      <c r="F100" s="57" t="s">
        <v>36</v>
      </c>
    </row>
    <row r="101" spans="1:20" ht="25.5" x14ac:dyDescent="0.2">
      <c r="A101" s="106"/>
      <c r="B101" s="51" t="s">
        <v>120</v>
      </c>
      <c r="C101" s="51">
        <v>8</v>
      </c>
      <c r="D101" s="110">
        <v>153</v>
      </c>
      <c r="E101" s="52"/>
      <c r="F101" s="57" t="s">
        <v>36</v>
      </c>
    </row>
    <row r="102" spans="1:20" ht="25.5" x14ac:dyDescent="0.2">
      <c r="A102" s="106"/>
      <c r="B102" s="51" t="s">
        <v>120</v>
      </c>
      <c r="C102" s="51">
        <v>8</v>
      </c>
      <c r="D102" s="110">
        <v>135</v>
      </c>
      <c r="E102" s="52"/>
      <c r="F102" s="57" t="s">
        <v>36</v>
      </c>
    </row>
    <row r="103" spans="1:20" ht="25.5" x14ac:dyDescent="0.2">
      <c r="A103" s="106"/>
      <c r="B103" s="51" t="s">
        <v>120</v>
      </c>
      <c r="C103" s="51">
        <v>8</v>
      </c>
      <c r="D103" s="110">
        <v>184</v>
      </c>
      <c r="E103" s="52"/>
      <c r="F103" s="57" t="s">
        <v>36</v>
      </c>
    </row>
    <row r="104" spans="1:20" ht="25.5" x14ac:dyDescent="0.2">
      <c r="A104" s="106"/>
      <c r="B104" s="51" t="s">
        <v>120</v>
      </c>
      <c r="C104" s="51">
        <v>8</v>
      </c>
      <c r="D104" s="110">
        <v>192</v>
      </c>
      <c r="E104" s="52"/>
      <c r="F104" s="57" t="s">
        <v>36</v>
      </c>
    </row>
    <row r="105" spans="1:20" ht="25.5" x14ac:dyDescent="0.2">
      <c r="A105" s="106"/>
      <c r="B105" s="51" t="s">
        <v>120</v>
      </c>
      <c r="C105" s="51">
        <v>8</v>
      </c>
      <c r="D105" s="110">
        <v>202</v>
      </c>
      <c r="E105" s="52"/>
      <c r="F105" s="57" t="s">
        <v>36</v>
      </c>
    </row>
    <row r="106" spans="1:20" ht="25.5" x14ac:dyDescent="0.2">
      <c r="A106" s="106" t="s">
        <v>23</v>
      </c>
      <c r="B106" s="51" t="s">
        <v>120</v>
      </c>
      <c r="C106" s="51">
        <v>8</v>
      </c>
      <c r="D106" s="110">
        <v>173</v>
      </c>
      <c r="E106" s="52" t="s">
        <v>23</v>
      </c>
      <c r="F106" s="57" t="s">
        <v>36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06" t="s">
        <v>23</v>
      </c>
      <c r="B107" s="51" t="s">
        <v>120</v>
      </c>
      <c r="C107" s="51">
        <v>8</v>
      </c>
      <c r="D107" s="110">
        <v>174</v>
      </c>
      <c r="E107" s="52" t="s">
        <v>23</v>
      </c>
      <c r="F107" s="57" t="s">
        <v>60</v>
      </c>
      <c r="N107" s="21"/>
      <c r="O107" s="21"/>
      <c r="P107" s="21"/>
      <c r="Q107" s="21"/>
      <c r="R107" s="21"/>
      <c r="S107" s="21"/>
      <c r="T107" s="21"/>
    </row>
    <row r="108" spans="1:20" ht="25.5" x14ac:dyDescent="0.2">
      <c r="A108" s="106"/>
      <c r="B108" s="51" t="s">
        <v>120</v>
      </c>
      <c r="C108" s="51">
        <v>8</v>
      </c>
      <c r="D108" s="110">
        <v>150</v>
      </c>
      <c r="E108" s="52"/>
      <c r="F108" s="57" t="s">
        <v>60</v>
      </c>
      <c r="N108" s="21"/>
      <c r="O108" s="21"/>
      <c r="P108" s="21"/>
      <c r="Q108" s="21"/>
      <c r="R108" s="21"/>
      <c r="S108" s="21"/>
      <c r="T108" s="21"/>
    </row>
    <row r="109" spans="1:20" ht="25.5" x14ac:dyDescent="0.2">
      <c r="A109" s="106"/>
      <c r="B109" s="51" t="s">
        <v>120</v>
      </c>
      <c r="C109" s="51">
        <v>8</v>
      </c>
      <c r="D109" s="110">
        <v>202</v>
      </c>
      <c r="E109" s="52"/>
      <c r="F109" s="57" t="s">
        <v>60</v>
      </c>
      <c r="N109" s="21"/>
      <c r="O109" s="21"/>
      <c r="P109" s="21"/>
      <c r="Q109" s="21"/>
      <c r="R109" s="21"/>
      <c r="S109" s="21"/>
      <c r="T109" s="21"/>
    </row>
    <row r="110" spans="1:20" ht="25.5" x14ac:dyDescent="0.2">
      <c r="A110" s="106"/>
      <c r="B110" s="51" t="s">
        <v>120</v>
      </c>
      <c r="C110" s="51">
        <v>8</v>
      </c>
      <c r="D110" s="110">
        <v>202</v>
      </c>
      <c r="E110" s="52"/>
      <c r="F110" s="57" t="s">
        <v>36</v>
      </c>
      <c r="N110" s="21"/>
      <c r="O110" s="21"/>
      <c r="P110" s="21"/>
      <c r="Q110" s="21"/>
      <c r="R110" s="21"/>
      <c r="S110" s="21"/>
      <c r="T110" s="21"/>
    </row>
    <row r="111" spans="1:20" x14ac:dyDescent="0.2">
      <c r="A111" s="106"/>
      <c r="B111" s="51"/>
      <c r="C111" s="51"/>
      <c r="D111" s="110"/>
      <c r="E111" s="52"/>
      <c r="F111" s="57"/>
      <c r="N111" s="21"/>
      <c r="O111" s="21"/>
      <c r="P111" s="21"/>
      <c r="Q111" s="21"/>
      <c r="R111" s="21"/>
      <c r="S111" s="21"/>
      <c r="T111" s="21"/>
    </row>
    <row r="112" spans="1:20" x14ac:dyDescent="0.2">
      <c r="A112" s="109" t="s">
        <v>46</v>
      </c>
      <c r="B112" s="51" t="s">
        <v>120</v>
      </c>
      <c r="C112" s="51" t="s">
        <v>23</v>
      </c>
      <c r="D112" s="112">
        <f>SUM(D71:D110)</f>
        <v>65290</v>
      </c>
      <c r="E112" s="52" t="s">
        <v>23</v>
      </c>
      <c r="F112" s="105" t="s">
        <v>23</v>
      </c>
      <c r="N112" s="21"/>
    </row>
    <row r="113" spans="1:14" x14ac:dyDescent="0.2">
      <c r="A113" s="106" t="s">
        <v>23</v>
      </c>
      <c r="B113" s="51" t="s">
        <v>120</v>
      </c>
      <c r="C113" s="51" t="s">
        <v>23</v>
      </c>
      <c r="D113" s="51" t="s">
        <v>23</v>
      </c>
      <c r="E113" s="52">
        <f>SUM(D70+D112)</f>
        <v>757658</v>
      </c>
      <c r="F113" s="113" t="s">
        <v>23</v>
      </c>
      <c r="G113" s="21"/>
      <c r="H113" s="21"/>
      <c r="I113" s="21"/>
      <c r="J113" s="21"/>
      <c r="K113" s="21"/>
      <c r="L113" s="21"/>
      <c r="M113" s="21"/>
      <c r="N113" s="21"/>
    </row>
    <row r="114" spans="1:14" x14ac:dyDescent="0.2">
      <c r="A114" s="114" t="s">
        <v>24</v>
      </c>
      <c r="B114" s="51" t="s">
        <v>120</v>
      </c>
      <c r="C114" s="115" t="s">
        <v>23</v>
      </c>
      <c r="D114" s="104">
        <v>2606769</v>
      </c>
      <c r="E114" s="52" t="s">
        <v>23</v>
      </c>
      <c r="F114" s="113" t="s">
        <v>23</v>
      </c>
    </row>
    <row r="115" spans="1:14" ht="25.5" x14ac:dyDescent="0.2">
      <c r="A115" s="116" t="s">
        <v>25</v>
      </c>
      <c r="B115" s="51" t="s">
        <v>120</v>
      </c>
      <c r="C115" s="51">
        <v>8</v>
      </c>
      <c r="D115" s="102">
        <v>94928</v>
      </c>
      <c r="E115" s="52" t="s">
        <v>23</v>
      </c>
      <c r="F115" s="117" t="s">
        <v>60</v>
      </c>
    </row>
    <row r="116" spans="1:14" ht="25.5" x14ac:dyDescent="0.2">
      <c r="A116" s="118"/>
      <c r="B116" s="51" t="s">
        <v>120</v>
      </c>
      <c r="C116" s="51">
        <v>8</v>
      </c>
      <c r="D116" s="102">
        <v>23350</v>
      </c>
      <c r="E116" s="52"/>
      <c r="F116" s="117" t="s">
        <v>60</v>
      </c>
    </row>
    <row r="117" spans="1:14" x14ac:dyDescent="0.2">
      <c r="A117" s="116" t="s">
        <v>23</v>
      </c>
      <c r="B117" s="51" t="s">
        <v>120</v>
      </c>
      <c r="C117" s="51">
        <v>8</v>
      </c>
      <c r="D117" s="102">
        <v>15745</v>
      </c>
      <c r="E117" s="52" t="s">
        <v>23</v>
      </c>
      <c r="F117" s="117" t="s">
        <v>31</v>
      </c>
    </row>
    <row r="118" spans="1:14" ht="25.5" x14ac:dyDescent="0.2">
      <c r="A118" s="116" t="s">
        <v>23</v>
      </c>
      <c r="B118" s="51" t="s">
        <v>120</v>
      </c>
      <c r="C118" s="51">
        <v>8</v>
      </c>
      <c r="D118" s="102">
        <v>84085</v>
      </c>
      <c r="E118" s="52" t="s">
        <v>23</v>
      </c>
      <c r="F118" s="117" t="s">
        <v>32</v>
      </c>
    </row>
    <row r="119" spans="1:14" ht="25.5" x14ac:dyDescent="0.2">
      <c r="A119" s="116"/>
      <c r="B119" s="51" t="s">
        <v>120</v>
      </c>
      <c r="C119" s="51">
        <v>8</v>
      </c>
      <c r="D119" s="102">
        <v>764</v>
      </c>
      <c r="E119" s="52" t="s">
        <v>23</v>
      </c>
      <c r="F119" s="117" t="s">
        <v>47</v>
      </c>
    </row>
    <row r="120" spans="1:14" ht="25.5" x14ac:dyDescent="0.2">
      <c r="A120" s="116"/>
      <c r="B120" s="51" t="s">
        <v>120</v>
      </c>
      <c r="C120" s="51">
        <v>8</v>
      </c>
      <c r="D120" s="102">
        <v>240</v>
      </c>
      <c r="E120" s="52" t="s">
        <v>23</v>
      </c>
      <c r="F120" s="117" t="s">
        <v>47</v>
      </c>
    </row>
    <row r="121" spans="1:14" ht="25.5" x14ac:dyDescent="0.2">
      <c r="A121" s="116"/>
      <c r="B121" s="51" t="s">
        <v>120</v>
      </c>
      <c r="C121" s="51">
        <v>8</v>
      </c>
      <c r="D121" s="102">
        <v>502</v>
      </c>
      <c r="E121" s="52" t="s">
        <v>23</v>
      </c>
      <c r="F121" s="117" t="s">
        <v>36</v>
      </c>
    </row>
    <row r="122" spans="1:14" ht="25.5" x14ac:dyDescent="0.2">
      <c r="A122" s="116" t="s">
        <v>23</v>
      </c>
      <c r="B122" s="51" t="s">
        <v>120</v>
      </c>
      <c r="C122" s="51">
        <v>8</v>
      </c>
      <c r="D122" s="102">
        <v>593</v>
      </c>
      <c r="E122" s="52" t="s">
        <v>23</v>
      </c>
      <c r="F122" s="117" t="s">
        <v>47</v>
      </c>
    </row>
    <row r="123" spans="1:14" ht="25.5" x14ac:dyDescent="0.2">
      <c r="A123" s="116" t="s">
        <v>23</v>
      </c>
      <c r="B123" s="51" t="s">
        <v>120</v>
      </c>
      <c r="C123" s="51">
        <v>8</v>
      </c>
      <c r="D123" s="102">
        <v>630</v>
      </c>
      <c r="E123" s="52" t="s">
        <v>23</v>
      </c>
      <c r="F123" s="117" t="s">
        <v>47</v>
      </c>
    </row>
    <row r="124" spans="1:14" ht="25.5" x14ac:dyDescent="0.2">
      <c r="A124" s="116" t="s">
        <v>23</v>
      </c>
      <c r="B124" s="51" t="s">
        <v>120</v>
      </c>
      <c r="C124" s="51">
        <v>8</v>
      </c>
      <c r="D124" s="102">
        <v>124</v>
      </c>
      <c r="E124" s="52" t="s">
        <v>23</v>
      </c>
      <c r="F124" s="117" t="s">
        <v>36</v>
      </c>
    </row>
    <row r="125" spans="1:14" ht="25.5" x14ac:dyDescent="0.2">
      <c r="A125" s="119" t="s">
        <v>23</v>
      </c>
      <c r="B125" s="51" t="s">
        <v>120</v>
      </c>
      <c r="C125" s="51">
        <v>8</v>
      </c>
      <c r="D125" s="120">
        <v>496</v>
      </c>
      <c r="E125" s="121" t="s">
        <v>23</v>
      </c>
      <c r="F125" s="122" t="s">
        <v>36</v>
      </c>
    </row>
    <row r="126" spans="1:14" ht="25.5" x14ac:dyDescent="0.2">
      <c r="A126" s="119"/>
      <c r="B126" s="51" t="s">
        <v>120</v>
      </c>
      <c r="C126" s="51">
        <v>8</v>
      </c>
      <c r="D126" s="120">
        <v>658</v>
      </c>
      <c r="E126" s="121" t="s">
        <v>23</v>
      </c>
      <c r="F126" s="122" t="s">
        <v>47</v>
      </c>
    </row>
    <row r="127" spans="1:14" ht="25.5" x14ac:dyDescent="0.2">
      <c r="A127" s="119"/>
      <c r="B127" s="51" t="s">
        <v>120</v>
      </c>
      <c r="C127" s="51">
        <v>8</v>
      </c>
      <c r="D127" s="120">
        <v>283</v>
      </c>
      <c r="E127" s="121" t="s">
        <v>23</v>
      </c>
      <c r="F127" s="122" t="s">
        <v>36</v>
      </c>
    </row>
    <row r="128" spans="1:14" ht="25.5" x14ac:dyDescent="0.2">
      <c r="A128" s="116" t="s">
        <v>23</v>
      </c>
      <c r="B128" s="51" t="s">
        <v>120</v>
      </c>
      <c r="C128" s="51">
        <v>8</v>
      </c>
      <c r="D128" s="123">
        <v>764</v>
      </c>
      <c r="E128" s="52" t="s">
        <v>23</v>
      </c>
      <c r="F128" s="59" t="s">
        <v>36</v>
      </c>
    </row>
    <row r="129" spans="1:6" ht="25.5" x14ac:dyDescent="0.2">
      <c r="A129" s="116"/>
      <c r="B129" s="51" t="s">
        <v>120</v>
      </c>
      <c r="C129" s="51">
        <v>8</v>
      </c>
      <c r="D129" s="123">
        <v>1029</v>
      </c>
      <c r="E129" s="52"/>
      <c r="F129" s="59" t="s">
        <v>36</v>
      </c>
    </row>
    <row r="130" spans="1:6" ht="25.5" x14ac:dyDescent="0.2">
      <c r="A130" s="116" t="s">
        <v>23</v>
      </c>
      <c r="B130" s="51" t="s">
        <v>120</v>
      </c>
      <c r="C130" s="51">
        <v>8</v>
      </c>
      <c r="D130" s="123">
        <v>557</v>
      </c>
      <c r="E130" s="52" t="s">
        <v>23</v>
      </c>
      <c r="F130" s="103" t="s">
        <v>36</v>
      </c>
    </row>
    <row r="131" spans="1:6" ht="25.5" x14ac:dyDescent="0.2">
      <c r="A131" s="116"/>
      <c r="B131" s="51" t="s">
        <v>120</v>
      </c>
      <c r="C131" s="51">
        <v>8</v>
      </c>
      <c r="D131" s="123">
        <v>619</v>
      </c>
      <c r="E131" s="52"/>
      <c r="F131" s="103" t="s">
        <v>36</v>
      </c>
    </row>
    <row r="132" spans="1:6" ht="25.5" x14ac:dyDescent="0.2">
      <c r="A132" s="116"/>
      <c r="B132" s="51" t="s">
        <v>120</v>
      </c>
      <c r="C132" s="51">
        <v>8</v>
      </c>
      <c r="D132" s="123">
        <v>769</v>
      </c>
      <c r="E132" s="52"/>
      <c r="F132" s="103" t="s">
        <v>47</v>
      </c>
    </row>
    <row r="133" spans="1:6" ht="25.5" x14ac:dyDescent="0.2">
      <c r="A133" s="116"/>
      <c r="B133" s="51" t="s">
        <v>120</v>
      </c>
      <c r="C133" s="51">
        <v>8</v>
      </c>
      <c r="D133" s="123">
        <v>559</v>
      </c>
      <c r="E133" s="52"/>
      <c r="F133" s="103" t="s">
        <v>36</v>
      </c>
    </row>
    <row r="134" spans="1:6" ht="25.5" x14ac:dyDescent="0.2">
      <c r="A134" s="116"/>
      <c r="B134" s="51" t="s">
        <v>120</v>
      </c>
      <c r="C134" s="51">
        <v>8</v>
      </c>
      <c r="D134" s="123">
        <v>728</v>
      </c>
      <c r="E134" s="52"/>
      <c r="F134" s="103" t="s">
        <v>47</v>
      </c>
    </row>
    <row r="135" spans="1:6" ht="25.5" x14ac:dyDescent="0.2">
      <c r="A135" s="116"/>
      <c r="B135" s="51" t="s">
        <v>120</v>
      </c>
      <c r="C135" s="51">
        <v>8</v>
      </c>
      <c r="D135" s="123">
        <v>710</v>
      </c>
      <c r="E135" s="52"/>
      <c r="F135" s="103" t="s">
        <v>36</v>
      </c>
    </row>
    <row r="136" spans="1:6" ht="25.5" x14ac:dyDescent="0.2">
      <c r="A136" s="116"/>
      <c r="B136" s="51" t="s">
        <v>120</v>
      </c>
      <c r="C136" s="51">
        <v>8</v>
      </c>
      <c r="D136" s="123">
        <v>475</v>
      </c>
      <c r="E136" s="52"/>
      <c r="F136" s="103" t="s">
        <v>47</v>
      </c>
    </row>
    <row r="137" spans="1:6" ht="25.5" x14ac:dyDescent="0.2">
      <c r="A137" s="116"/>
      <c r="B137" s="51" t="s">
        <v>120</v>
      </c>
      <c r="C137" s="51">
        <v>8</v>
      </c>
      <c r="D137" s="123">
        <v>600</v>
      </c>
      <c r="E137" s="52"/>
      <c r="F137" s="103" t="s">
        <v>36</v>
      </c>
    </row>
    <row r="138" spans="1:6" ht="25.5" x14ac:dyDescent="0.2">
      <c r="A138" s="116"/>
      <c r="B138" s="51" t="s">
        <v>120</v>
      </c>
      <c r="C138" s="51">
        <v>8</v>
      </c>
      <c r="D138" s="123">
        <v>630</v>
      </c>
      <c r="E138" s="52"/>
      <c r="F138" s="103" t="s">
        <v>36</v>
      </c>
    </row>
    <row r="139" spans="1:6" ht="25.5" x14ac:dyDescent="0.2">
      <c r="A139" s="116"/>
      <c r="B139" s="51" t="s">
        <v>120</v>
      </c>
      <c r="C139" s="51">
        <v>8</v>
      </c>
      <c r="D139" s="123">
        <v>619</v>
      </c>
      <c r="E139" s="52"/>
      <c r="F139" s="103" t="s">
        <v>36</v>
      </c>
    </row>
    <row r="140" spans="1:6" ht="25.5" x14ac:dyDescent="0.2">
      <c r="A140" s="116"/>
      <c r="B140" s="51" t="s">
        <v>120</v>
      </c>
      <c r="C140" s="51">
        <v>8</v>
      </c>
      <c r="D140" s="123">
        <v>932</v>
      </c>
      <c r="E140" s="52"/>
      <c r="F140" s="103" t="s">
        <v>36</v>
      </c>
    </row>
    <row r="141" spans="1:6" ht="25.5" x14ac:dyDescent="0.2">
      <c r="A141" s="116"/>
      <c r="B141" s="51" t="s">
        <v>120</v>
      </c>
      <c r="C141" s="51">
        <v>8</v>
      </c>
      <c r="D141" s="123">
        <v>658</v>
      </c>
      <c r="E141" s="52"/>
      <c r="F141" s="103" t="s">
        <v>36</v>
      </c>
    </row>
    <row r="142" spans="1:6" ht="25.5" x14ac:dyDescent="0.2">
      <c r="A142" s="116"/>
      <c r="B142" s="51" t="s">
        <v>120</v>
      </c>
      <c r="C142" s="51">
        <v>8</v>
      </c>
      <c r="D142" s="123">
        <v>727</v>
      </c>
      <c r="E142" s="52"/>
      <c r="F142" s="103" t="s">
        <v>36</v>
      </c>
    </row>
    <row r="143" spans="1:6" ht="25.5" x14ac:dyDescent="0.2">
      <c r="A143" s="116"/>
      <c r="B143" s="51" t="s">
        <v>120</v>
      </c>
      <c r="C143" s="51">
        <v>8</v>
      </c>
      <c r="D143" s="123">
        <v>616</v>
      </c>
      <c r="E143" s="52"/>
      <c r="F143" s="103" t="s">
        <v>47</v>
      </c>
    </row>
    <row r="144" spans="1:6" ht="25.5" x14ac:dyDescent="0.2">
      <c r="A144" s="116"/>
      <c r="B144" s="51" t="s">
        <v>120</v>
      </c>
      <c r="C144" s="51">
        <v>8</v>
      </c>
      <c r="D144" s="123">
        <v>663</v>
      </c>
      <c r="E144" s="52"/>
      <c r="F144" s="103" t="s">
        <v>36</v>
      </c>
    </row>
    <row r="145" spans="1:8" ht="25.5" x14ac:dyDescent="0.2">
      <c r="A145" s="116"/>
      <c r="B145" s="51" t="s">
        <v>120</v>
      </c>
      <c r="C145" s="51">
        <v>8</v>
      </c>
      <c r="D145" s="123">
        <v>463</v>
      </c>
      <c r="E145" s="52"/>
      <c r="F145" s="103" t="s">
        <v>36</v>
      </c>
    </row>
    <row r="146" spans="1:8" ht="25.5" x14ac:dyDescent="0.2">
      <c r="A146" s="116"/>
      <c r="B146" s="51" t="s">
        <v>120</v>
      </c>
      <c r="C146" s="51">
        <v>8</v>
      </c>
      <c r="D146" s="123">
        <v>464</v>
      </c>
      <c r="E146" s="52"/>
      <c r="F146" s="103" t="s">
        <v>36</v>
      </c>
    </row>
    <row r="147" spans="1:8" ht="25.5" x14ac:dyDescent="0.2">
      <c r="A147" s="116"/>
      <c r="B147" s="51" t="s">
        <v>120</v>
      </c>
      <c r="C147" s="51">
        <v>8</v>
      </c>
      <c r="D147" s="123">
        <v>696</v>
      </c>
      <c r="E147" s="52"/>
      <c r="F147" s="103" t="s">
        <v>36</v>
      </c>
    </row>
    <row r="148" spans="1:8" ht="25.5" x14ac:dyDescent="0.2">
      <c r="A148" s="116"/>
      <c r="B148" s="51" t="s">
        <v>120</v>
      </c>
      <c r="C148" s="51">
        <v>8</v>
      </c>
      <c r="D148" s="123">
        <v>352</v>
      </c>
      <c r="E148" s="52"/>
      <c r="F148" s="103" t="s">
        <v>36</v>
      </c>
    </row>
    <row r="149" spans="1:8" ht="25.5" x14ac:dyDescent="0.2">
      <c r="A149" s="116"/>
      <c r="B149" s="51" t="s">
        <v>120</v>
      </c>
      <c r="C149" s="51">
        <v>8</v>
      </c>
      <c r="D149" s="123">
        <v>696</v>
      </c>
      <c r="E149" s="52"/>
      <c r="F149" s="103" t="s">
        <v>36</v>
      </c>
    </row>
    <row r="150" spans="1:8" ht="25.5" x14ac:dyDescent="0.2">
      <c r="A150" s="116"/>
      <c r="B150" s="51" t="s">
        <v>120</v>
      </c>
      <c r="C150" s="51">
        <v>8</v>
      </c>
      <c r="D150" s="123">
        <v>693</v>
      </c>
      <c r="E150" s="52"/>
      <c r="F150" s="103" t="s">
        <v>36</v>
      </c>
    </row>
    <row r="151" spans="1:8" ht="25.5" x14ac:dyDescent="0.2">
      <c r="A151" s="116"/>
      <c r="B151" s="51" t="s">
        <v>120</v>
      </c>
      <c r="C151" s="51">
        <v>8</v>
      </c>
      <c r="D151" s="123">
        <v>658</v>
      </c>
      <c r="E151" s="52"/>
      <c r="F151" s="103" t="s">
        <v>36</v>
      </c>
    </row>
    <row r="152" spans="1:8" ht="25.5" x14ac:dyDescent="0.2">
      <c r="A152" s="116"/>
      <c r="B152" s="51" t="s">
        <v>120</v>
      </c>
      <c r="C152" s="51">
        <v>8</v>
      </c>
      <c r="D152" s="123">
        <v>596</v>
      </c>
      <c r="E152" s="52"/>
      <c r="F152" s="103" t="s">
        <v>36</v>
      </c>
    </row>
    <row r="153" spans="1:8" ht="25.5" x14ac:dyDescent="0.2">
      <c r="A153" s="116"/>
      <c r="B153" s="51" t="s">
        <v>120</v>
      </c>
      <c r="C153" s="51">
        <v>8</v>
      </c>
      <c r="D153" s="123">
        <v>764</v>
      </c>
      <c r="E153" s="52"/>
      <c r="F153" s="103" t="s">
        <v>36</v>
      </c>
    </row>
    <row r="154" spans="1:8" ht="25.5" x14ac:dyDescent="0.2">
      <c r="A154" s="116"/>
      <c r="B154" s="51" t="s">
        <v>120</v>
      </c>
      <c r="C154" s="51">
        <v>8</v>
      </c>
      <c r="D154" s="123">
        <v>769</v>
      </c>
      <c r="E154" s="52"/>
      <c r="F154" s="103" t="s">
        <v>36</v>
      </c>
    </row>
    <row r="155" spans="1:8" x14ac:dyDescent="0.2">
      <c r="A155" s="116"/>
      <c r="B155" s="51" t="s">
        <v>120</v>
      </c>
      <c r="C155" s="51">
        <v>8</v>
      </c>
      <c r="D155" s="123"/>
      <c r="E155" s="52"/>
      <c r="F155" s="103"/>
    </row>
    <row r="156" spans="1:8" x14ac:dyDescent="0.2">
      <c r="A156" s="55" t="s">
        <v>26</v>
      </c>
      <c r="B156" s="51" t="s">
        <v>120</v>
      </c>
      <c r="C156" s="51">
        <v>8</v>
      </c>
      <c r="D156" s="124">
        <f>SUM(D115:D155)</f>
        <v>240204</v>
      </c>
      <c r="E156" s="52" t="s">
        <v>23</v>
      </c>
      <c r="F156" s="125" t="s">
        <v>23</v>
      </c>
    </row>
    <row r="157" spans="1:8" x14ac:dyDescent="0.2">
      <c r="A157" s="114"/>
      <c r="B157" s="51" t="s">
        <v>120</v>
      </c>
      <c r="C157" s="51" t="s">
        <v>23</v>
      </c>
      <c r="D157" s="51" t="s">
        <v>23</v>
      </c>
      <c r="E157" s="52">
        <f>SUM(D156)+D114</f>
        <v>2846973</v>
      </c>
      <c r="F157" s="125" t="s">
        <v>23</v>
      </c>
    </row>
    <row r="158" spans="1:8" x14ac:dyDescent="0.2">
      <c r="A158" s="126" t="s">
        <v>12</v>
      </c>
      <c r="B158" s="51" t="s">
        <v>120</v>
      </c>
      <c r="C158" s="51" t="s">
        <v>23</v>
      </c>
      <c r="D158" s="127">
        <v>75269</v>
      </c>
      <c r="E158" s="52" t="s">
        <v>23</v>
      </c>
      <c r="F158" s="113" t="s">
        <v>23</v>
      </c>
      <c r="G158" s="21"/>
      <c r="H158" s="21"/>
    </row>
    <row r="159" spans="1:8" ht="25.5" x14ac:dyDescent="0.2">
      <c r="A159" s="116" t="s">
        <v>13</v>
      </c>
      <c r="B159" s="51" t="s">
        <v>120</v>
      </c>
      <c r="C159" s="51">
        <v>8</v>
      </c>
      <c r="D159" s="128">
        <v>2337</v>
      </c>
      <c r="E159" s="52"/>
      <c r="F159" s="59" t="s">
        <v>60</v>
      </c>
      <c r="G159" s="21"/>
      <c r="H159" s="21"/>
    </row>
    <row r="160" spans="1:8" ht="25.5" x14ac:dyDescent="0.2">
      <c r="A160" s="116" t="s">
        <v>23</v>
      </c>
      <c r="B160" s="51" t="s">
        <v>120</v>
      </c>
      <c r="C160" s="51">
        <v>8</v>
      </c>
      <c r="D160" s="102">
        <v>1773</v>
      </c>
      <c r="E160" s="52"/>
      <c r="F160" s="59" t="s">
        <v>60</v>
      </c>
    </row>
    <row r="161" spans="1:6" x14ac:dyDescent="0.2">
      <c r="A161" s="116" t="s">
        <v>23</v>
      </c>
      <c r="B161" s="51" t="s">
        <v>120</v>
      </c>
      <c r="C161" s="51">
        <v>8</v>
      </c>
      <c r="D161" s="102">
        <v>385</v>
      </c>
      <c r="E161" s="52"/>
      <c r="F161" s="59" t="s">
        <v>31</v>
      </c>
    </row>
    <row r="162" spans="1:6" ht="25.5" x14ac:dyDescent="0.2">
      <c r="A162" s="116" t="s">
        <v>23</v>
      </c>
      <c r="B162" s="51" t="s">
        <v>120</v>
      </c>
      <c r="C162" s="51">
        <v>8</v>
      </c>
      <c r="D162" s="102">
        <v>2421</v>
      </c>
      <c r="E162" s="52"/>
      <c r="F162" s="103" t="s">
        <v>32</v>
      </c>
    </row>
    <row r="163" spans="1:6" x14ac:dyDescent="0.2">
      <c r="A163" s="55" t="s">
        <v>14</v>
      </c>
      <c r="B163" s="51" t="s">
        <v>120</v>
      </c>
      <c r="C163" s="51" t="s">
        <v>23</v>
      </c>
      <c r="D163" s="124">
        <f>SUM(D159:D162)</f>
        <v>6916</v>
      </c>
      <c r="E163" s="99" t="s">
        <v>23</v>
      </c>
      <c r="F163" s="129" t="s">
        <v>23</v>
      </c>
    </row>
    <row r="164" spans="1:6" x14ac:dyDescent="0.2">
      <c r="A164" s="50" t="s">
        <v>23</v>
      </c>
      <c r="B164" s="51" t="s">
        <v>120</v>
      </c>
      <c r="C164" s="51" t="s">
        <v>23</v>
      </c>
      <c r="D164" s="51" t="s">
        <v>23</v>
      </c>
      <c r="E164" s="53">
        <f>SUM(D163)+D158</f>
        <v>82185</v>
      </c>
      <c r="F164" s="129" t="s">
        <v>23</v>
      </c>
    </row>
    <row r="165" spans="1:6" x14ac:dyDescent="0.2">
      <c r="A165" s="67" t="s">
        <v>40</v>
      </c>
      <c r="B165" s="51" t="s">
        <v>120</v>
      </c>
      <c r="C165" s="51" t="s">
        <v>23</v>
      </c>
      <c r="D165" s="112">
        <v>562760</v>
      </c>
      <c r="E165" s="53" t="s">
        <v>23</v>
      </c>
      <c r="F165" s="129" t="s">
        <v>23</v>
      </c>
    </row>
    <row r="166" spans="1:6" x14ac:dyDescent="0.2">
      <c r="A166" s="130" t="s">
        <v>41</v>
      </c>
      <c r="B166" s="51" t="s">
        <v>120</v>
      </c>
      <c r="C166" s="51">
        <v>8</v>
      </c>
      <c r="D166" s="110">
        <v>20714</v>
      </c>
      <c r="E166" s="53" t="s">
        <v>23</v>
      </c>
      <c r="F166" s="54" t="s">
        <v>60</v>
      </c>
    </row>
    <row r="167" spans="1:6" x14ac:dyDescent="0.2">
      <c r="A167" s="130" t="s">
        <v>23</v>
      </c>
      <c r="B167" s="51" t="s">
        <v>120</v>
      </c>
      <c r="C167" s="51">
        <v>8</v>
      </c>
      <c r="D167" s="110">
        <v>2357</v>
      </c>
      <c r="E167" s="53" t="s">
        <v>23</v>
      </c>
      <c r="F167" s="57" t="s">
        <v>31</v>
      </c>
    </row>
    <row r="168" spans="1:6" ht="25.5" x14ac:dyDescent="0.2">
      <c r="A168" s="130" t="s">
        <v>23</v>
      </c>
      <c r="B168" s="51" t="s">
        <v>120</v>
      </c>
      <c r="C168" s="51">
        <v>8</v>
      </c>
      <c r="D168" s="110">
        <v>12787</v>
      </c>
      <c r="E168" s="53"/>
      <c r="F168" s="57" t="s">
        <v>32</v>
      </c>
    </row>
    <row r="169" spans="1:6" ht="25.5" x14ac:dyDescent="0.2">
      <c r="A169" s="130" t="s">
        <v>23</v>
      </c>
      <c r="B169" s="51" t="s">
        <v>120</v>
      </c>
      <c r="C169" s="51">
        <v>8</v>
      </c>
      <c r="D169" s="110">
        <v>12723</v>
      </c>
      <c r="E169" s="53" t="s">
        <v>23</v>
      </c>
      <c r="F169" s="57" t="s">
        <v>36</v>
      </c>
    </row>
    <row r="170" spans="1:6" ht="25.5" x14ac:dyDescent="0.2">
      <c r="A170" s="130"/>
      <c r="B170" s="51" t="s">
        <v>120</v>
      </c>
      <c r="C170" s="51">
        <v>8</v>
      </c>
      <c r="D170" s="110">
        <v>1341</v>
      </c>
      <c r="E170" s="53"/>
      <c r="F170" s="57" t="s">
        <v>36</v>
      </c>
    </row>
    <row r="171" spans="1:6" ht="25.5" x14ac:dyDescent="0.2">
      <c r="A171" s="130"/>
      <c r="B171" s="51" t="s">
        <v>120</v>
      </c>
      <c r="C171" s="51">
        <v>8</v>
      </c>
      <c r="D171" s="110">
        <v>1222</v>
      </c>
      <c r="E171" s="53"/>
      <c r="F171" s="57" t="s">
        <v>36</v>
      </c>
    </row>
    <row r="172" spans="1:6" x14ac:dyDescent="0.2">
      <c r="A172" s="130"/>
      <c r="B172" s="51"/>
      <c r="C172" s="51"/>
      <c r="D172" s="110"/>
      <c r="E172" s="53"/>
      <c r="F172" s="57"/>
    </row>
    <row r="173" spans="1:6" x14ac:dyDescent="0.2">
      <c r="A173" s="106" t="s">
        <v>23</v>
      </c>
      <c r="B173" s="51"/>
      <c r="C173" s="51"/>
      <c r="D173" s="110"/>
      <c r="E173" s="53"/>
      <c r="F173" s="57"/>
    </row>
    <row r="174" spans="1:6" x14ac:dyDescent="0.2">
      <c r="A174" s="106"/>
      <c r="B174" s="51" t="s">
        <v>120</v>
      </c>
      <c r="C174" s="51"/>
      <c r="D174" s="110"/>
      <c r="E174" s="53"/>
      <c r="F174" s="57"/>
    </row>
    <row r="175" spans="1:6" x14ac:dyDescent="0.2">
      <c r="A175" s="55" t="s">
        <v>42</v>
      </c>
      <c r="B175" s="51" t="s">
        <v>120</v>
      </c>
      <c r="C175" s="51" t="s">
        <v>23</v>
      </c>
      <c r="D175" s="112">
        <f>SUM(D166:D174)</f>
        <v>51144</v>
      </c>
      <c r="E175" s="53"/>
      <c r="F175" s="68" t="s">
        <v>23</v>
      </c>
    </row>
    <row r="176" spans="1:6" x14ac:dyDescent="0.2">
      <c r="A176" s="50" t="s">
        <v>23</v>
      </c>
      <c r="B176" s="51" t="s">
        <v>120</v>
      </c>
      <c r="C176" s="51" t="s">
        <v>23</v>
      </c>
      <c r="D176" s="51" t="s">
        <v>23</v>
      </c>
      <c r="E176" s="53">
        <f>D165+D175</f>
        <v>613904</v>
      </c>
      <c r="F176" s="68" t="s">
        <v>23</v>
      </c>
    </row>
    <row r="177" spans="1:6" x14ac:dyDescent="0.2">
      <c r="A177" s="160" t="s">
        <v>50</v>
      </c>
      <c r="B177" s="51" t="s">
        <v>120</v>
      </c>
      <c r="C177" s="51" t="s">
        <v>23</v>
      </c>
      <c r="D177" s="165">
        <v>241527.64</v>
      </c>
      <c r="E177" s="53" t="s">
        <v>23</v>
      </c>
      <c r="F177" s="68" t="s">
        <v>23</v>
      </c>
    </row>
    <row r="178" spans="1:6" x14ac:dyDescent="0.2">
      <c r="A178" s="160"/>
      <c r="B178" s="51" t="s">
        <v>120</v>
      </c>
      <c r="C178" s="51">
        <v>5</v>
      </c>
      <c r="D178" s="51">
        <v>520</v>
      </c>
      <c r="E178" s="166"/>
      <c r="F178" s="169" t="s">
        <v>65</v>
      </c>
    </row>
    <row r="179" spans="1:6" x14ac:dyDescent="0.2">
      <c r="A179" s="160"/>
      <c r="B179" s="51" t="s">
        <v>120</v>
      </c>
      <c r="C179" s="51">
        <v>5</v>
      </c>
      <c r="D179" s="51">
        <v>520</v>
      </c>
      <c r="E179" s="166"/>
      <c r="F179" s="169" t="s">
        <v>65</v>
      </c>
    </row>
    <row r="180" spans="1:6" x14ac:dyDescent="0.2">
      <c r="A180" s="160"/>
      <c r="B180" s="51" t="s">
        <v>120</v>
      </c>
      <c r="C180" s="51">
        <v>5</v>
      </c>
      <c r="D180" s="51">
        <v>520</v>
      </c>
      <c r="E180" s="166"/>
      <c r="F180" s="169" t="s">
        <v>65</v>
      </c>
    </row>
    <row r="181" spans="1:6" x14ac:dyDescent="0.2">
      <c r="A181" s="160"/>
      <c r="B181" s="51" t="s">
        <v>120</v>
      </c>
      <c r="C181" s="51">
        <v>5</v>
      </c>
      <c r="D181" s="51">
        <v>520</v>
      </c>
      <c r="E181" s="166"/>
      <c r="F181" s="169" t="s">
        <v>65</v>
      </c>
    </row>
    <row r="182" spans="1:6" x14ac:dyDescent="0.2">
      <c r="A182" s="160"/>
      <c r="B182" s="51" t="s">
        <v>120</v>
      </c>
      <c r="C182" s="51">
        <v>5</v>
      </c>
      <c r="D182" s="51">
        <v>520</v>
      </c>
      <c r="E182" s="166"/>
      <c r="F182" s="169" t="s">
        <v>65</v>
      </c>
    </row>
    <row r="183" spans="1:6" x14ac:dyDescent="0.2">
      <c r="A183" s="160"/>
      <c r="B183" s="51" t="s">
        <v>120</v>
      </c>
      <c r="C183" s="51">
        <v>5</v>
      </c>
      <c r="D183" s="51">
        <v>520</v>
      </c>
      <c r="E183" s="166"/>
      <c r="F183" s="169" t="s">
        <v>65</v>
      </c>
    </row>
    <row r="184" spans="1:6" x14ac:dyDescent="0.2">
      <c r="A184" s="160"/>
      <c r="B184" s="51" t="s">
        <v>120</v>
      </c>
      <c r="C184" s="51">
        <v>5</v>
      </c>
      <c r="D184" s="51">
        <v>520</v>
      </c>
      <c r="E184" s="166"/>
      <c r="F184" s="169" t="s">
        <v>65</v>
      </c>
    </row>
    <row r="185" spans="1:6" x14ac:dyDescent="0.2">
      <c r="A185" s="160"/>
      <c r="B185" s="51" t="s">
        <v>120</v>
      </c>
      <c r="C185" s="51">
        <v>15</v>
      </c>
      <c r="D185" s="51">
        <v>-20</v>
      </c>
      <c r="E185" s="166"/>
      <c r="F185" s="169" t="s">
        <v>176</v>
      </c>
    </row>
    <row r="186" spans="1:6" x14ac:dyDescent="0.2">
      <c r="A186" s="160"/>
      <c r="B186" s="51" t="s">
        <v>120</v>
      </c>
      <c r="C186" s="51">
        <v>15</v>
      </c>
      <c r="D186" s="51">
        <v>-20</v>
      </c>
      <c r="E186" s="166"/>
      <c r="F186" s="169" t="s">
        <v>176</v>
      </c>
    </row>
    <row r="187" spans="1:6" x14ac:dyDescent="0.2">
      <c r="A187" s="160"/>
      <c r="B187" s="51" t="s">
        <v>120</v>
      </c>
      <c r="C187" s="51">
        <v>15</v>
      </c>
      <c r="D187" s="51">
        <v>-20</v>
      </c>
      <c r="E187" s="166"/>
      <c r="F187" s="169" t="s">
        <v>176</v>
      </c>
    </row>
    <row r="188" spans="1:6" x14ac:dyDescent="0.2">
      <c r="A188" s="160"/>
      <c r="B188" s="51" t="s">
        <v>120</v>
      </c>
      <c r="C188" s="51">
        <v>15</v>
      </c>
      <c r="D188" s="51">
        <v>-20</v>
      </c>
      <c r="E188" s="166"/>
      <c r="F188" s="169" t="s">
        <v>176</v>
      </c>
    </row>
    <row r="189" spans="1:6" x14ac:dyDescent="0.2">
      <c r="A189" s="160"/>
      <c r="B189" s="51" t="s">
        <v>120</v>
      </c>
      <c r="C189" s="51">
        <v>15</v>
      </c>
      <c r="D189" s="51">
        <v>-20</v>
      </c>
      <c r="E189" s="166"/>
      <c r="F189" s="169" t="s">
        <v>176</v>
      </c>
    </row>
    <row r="190" spans="1:6" x14ac:dyDescent="0.2">
      <c r="A190" s="160"/>
      <c r="B190" s="51" t="s">
        <v>120</v>
      </c>
      <c r="C190" s="51">
        <v>16</v>
      </c>
      <c r="D190" s="51">
        <v>-20</v>
      </c>
      <c r="E190" s="166"/>
      <c r="F190" s="169" t="s">
        <v>176</v>
      </c>
    </row>
    <row r="191" spans="1:6" x14ac:dyDescent="0.2">
      <c r="A191" s="160"/>
      <c r="B191" s="51" t="s">
        <v>120</v>
      </c>
      <c r="C191" s="51">
        <v>21</v>
      </c>
      <c r="D191" s="51">
        <v>-270</v>
      </c>
      <c r="E191" s="166"/>
      <c r="F191" s="169" t="s">
        <v>176</v>
      </c>
    </row>
    <row r="192" spans="1:6" x14ac:dyDescent="0.2">
      <c r="A192" s="160"/>
      <c r="B192" s="51"/>
      <c r="C192" s="51"/>
      <c r="D192" s="51">
        <v>17733.330000000002</v>
      </c>
      <c r="E192" s="166"/>
      <c r="F192" s="169"/>
    </row>
    <row r="193" spans="1:6" x14ac:dyDescent="0.2">
      <c r="A193" s="160"/>
      <c r="B193" s="51"/>
      <c r="C193" s="51"/>
      <c r="D193" s="51"/>
      <c r="E193" s="166"/>
      <c r="F193" s="169"/>
    </row>
    <row r="194" spans="1:6" x14ac:dyDescent="0.2">
      <c r="A194" s="161" t="s">
        <v>23</v>
      </c>
      <c r="B194" s="51" t="s">
        <v>120</v>
      </c>
      <c r="C194" s="51"/>
      <c r="D194" s="51"/>
      <c r="E194" s="166" t="s">
        <v>23</v>
      </c>
      <c r="F194" s="169"/>
    </row>
    <row r="195" spans="1:6" x14ac:dyDescent="0.2">
      <c r="A195" s="162" t="s">
        <v>51</v>
      </c>
      <c r="B195" s="51" t="s">
        <v>120</v>
      </c>
      <c r="C195" s="51"/>
      <c r="D195" s="165">
        <f>SUM(D178:D192)</f>
        <v>20983.33</v>
      </c>
      <c r="E195" s="166" t="s">
        <v>23</v>
      </c>
      <c r="F195" s="169" t="s">
        <v>23</v>
      </c>
    </row>
    <row r="196" spans="1:6" x14ac:dyDescent="0.2">
      <c r="A196" s="50" t="s">
        <v>23</v>
      </c>
      <c r="B196" s="51" t="s">
        <v>120</v>
      </c>
      <c r="C196" s="51" t="s">
        <v>23</v>
      </c>
      <c r="D196" s="51" t="s">
        <v>23</v>
      </c>
      <c r="E196" s="166">
        <f>SUM(D177+D195)</f>
        <v>262510.97000000003</v>
      </c>
      <c r="F196" s="169" t="s">
        <v>23</v>
      </c>
    </row>
    <row r="197" spans="1:6" x14ac:dyDescent="0.2">
      <c r="A197" s="67" t="s">
        <v>48</v>
      </c>
      <c r="B197" s="51"/>
      <c r="C197" s="51" t="s">
        <v>23</v>
      </c>
      <c r="D197" s="52">
        <v>326250</v>
      </c>
      <c r="E197" s="53" t="s">
        <v>23</v>
      </c>
      <c r="F197" s="68" t="s">
        <v>23</v>
      </c>
    </row>
    <row r="198" spans="1:6" ht="25.5" x14ac:dyDescent="0.2">
      <c r="A198" s="50" t="s">
        <v>23</v>
      </c>
      <c r="B198" s="51" t="s">
        <v>120</v>
      </c>
      <c r="C198" s="51">
        <v>15</v>
      </c>
      <c r="D198" s="56">
        <v>4350</v>
      </c>
      <c r="E198" s="53" t="s">
        <v>23</v>
      </c>
      <c r="F198" s="57" t="s">
        <v>175</v>
      </c>
    </row>
    <row r="199" spans="1:6" x14ac:dyDescent="0.2">
      <c r="A199" s="50"/>
      <c r="B199" s="51"/>
      <c r="C199" s="51"/>
      <c r="D199" s="56"/>
      <c r="E199" s="53"/>
      <c r="F199" s="57"/>
    </row>
    <row r="200" spans="1:6" x14ac:dyDescent="0.2">
      <c r="A200" s="55" t="s">
        <v>49</v>
      </c>
      <c r="B200" s="51"/>
      <c r="C200" s="51"/>
      <c r="D200" s="52">
        <f>SUM(D198:D199)</f>
        <v>4350</v>
      </c>
      <c r="E200" s="53" t="s">
        <v>23</v>
      </c>
      <c r="F200" s="113" t="s">
        <v>23</v>
      </c>
    </row>
    <row r="201" spans="1:6" x14ac:dyDescent="0.2">
      <c r="A201" s="50" t="s">
        <v>23</v>
      </c>
      <c r="B201" s="51"/>
      <c r="C201" s="51" t="s">
        <v>23</v>
      </c>
      <c r="D201" s="56" t="s">
        <v>23</v>
      </c>
      <c r="E201" s="53">
        <f>D197+D200</f>
        <v>330600</v>
      </c>
      <c r="F201" s="113" t="s">
        <v>23</v>
      </c>
    </row>
    <row r="202" spans="1:6" x14ac:dyDescent="0.2">
      <c r="A202" s="114" t="s">
        <v>33</v>
      </c>
      <c r="B202" s="51"/>
      <c r="C202" s="51" t="s">
        <v>23</v>
      </c>
      <c r="D202" s="131">
        <v>417157.73</v>
      </c>
      <c r="E202" s="52" t="s">
        <v>23</v>
      </c>
      <c r="F202" s="105" t="s">
        <v>23</v>
      </c>
    </row>
    <row r="203" spans="1:6" ht="38.25" x14ac:dyDescent="0.2">
      <c r="A203" s="109" t="s">
        <v>35</v>
      </c>
      <c r="B203" s="51" t="s">
        <v>120</v>
      </c>
      <c r="C203" s="51">
        <v>8</v>
      </c>
      <c r="D203" s="132">
        <v>39073</v>
      </c>
      <c r="E203" s="52" t="s">
        <v>23</v>
      </c>
      <c r="F203" s="133" t="s">
        <v>43</v>
      </c>
    </row>
    <row r="204" spans="1:6" x14ac:dyDescent="0.2">
      <c r="A204" s="109"/>
      <c r="B204" s="51" t="s">
        <v>120</v>
      </c>
      <c r="C204" s="51">
        <v>19</v>
      </c>
      <c r="D204" s="132">
        <v>-87.91</v>
      </c>
      <c r="E204" s="52"/>
      <c r="F204" s="133"/>
    </row>
    <row r="205" spans="1:6" x14ac:dyDescent="0.2">
      <c r="A205" s="109"/>
      <c r="B205" s="51" t="s">
        <v>120</v>
      </c>
      <c r="C205" s="51">
        <v>19</v>
      </c>
      <c r="D205" s="132">
        <v>-4307.16</v>
      </c>
      <c r="E205" s="52"/>
      <c r="F205" s="133"/>
    </row>
    <row r="206" spans="1:6" x14ac:dyDescent="0.2">
      <c r="A206" s="109"/>
      <c r="B206" s="51" t="s">
        <v>120</v>
      </c>
      <c r="C206" s="51"/>
      <c r="D206" s="132"/>
      <c r="E206" s="52"/>
      <c r="F206" s="133"/>
    </row>
    <row r="207" spans="1:6" x14ac:dyDescent="0.2">
      <c r="A207" s="55" t="s">
        <v>34</v>
      </c>
      <c r="B207" s="51" t="s">
        <v>23</v>
      </c>
      <c r="C207" s="51" t="s">
        <v>23</v>
      </c>
      <c r="D207" s="104">
        <f>SUM(D203:D206)</f>
        <v>34677.929999999993</v>
      </c>
      <c r="E207" s="52" t="s">
        <v>23</v>
      </c>
      <c r="F207" s="113"/>
    </row>
    <row r="208" spans="1:6" x14ac:dyDescent="0.2">
      <c r="A208" s="50" t="s">
        <v>23</v>
      </c>
      <c r="B208" s="51" t="s">
        <v>23</v>
      </c>
      <c r="C208" s="51" t="s">
        <v>23</v>
      </c>
      <c r="D208" s="51" t="s">
        <v>23</v>
      </c>
      <c r="E208" s="52">
        <f>SUM(D207)+D202</f>
        <v>451835.66</v>
      </c>
      <c r="F208" s="113" t="s">
        <v>23</v>
      </c>
    </row>
    <row r="209" spans="1:8" x14ac:dyDescent="0.2">
      <c r="A209" s="154"/>
      <c r="B209" s="155"/>
      <c r="C209" s="155"/>
      <c r="D209" s="155"/>
      <c r="E209" s="156"/>
      <c r="F209" s="157"/>
    </row>
    <row r="210" spans="1:8" x14ac:dyDescent="0.2">
      <c r="A210" s="154" t="s">
        <v>81</v>
      </c>
      <c r="B210" s="155"/>
      <c r="C210" s="155"/>
      <c r="D210" s="158">
        <v>20147.419999999998</v>
      </c>
      <c r="E210" s="156"/>
      <c r="F210" s="157"/>
    </row>
    <row r="211" spans="1:8" x14ac:dyDescent="0.2">
      <c r="A211" s="154"/>
      <c r="B211" s="155" t="s">
        <v>120</v>
      </c>
      <c r="C211" s="155">
        <v>20</v>
      </c>
      <c r="D211" s="155">
        <v>4937.62</v>
      </c>
      <c r="E211" s="156"/>
      <c r="F211" s="157"/>
    </row>
    <row r="212" spans="1:8" x14ac:dyDescent="0.2">
      <c r="A212" s="154"/>
      <c r="B212" s="155"/>
      <c r="C212" s="155"/>
      <c r="D212" s="155"/>
      <c r="E212" s="156"/>
      <c r="F212" s="157"/>
    </row>
    <row r="213" spans="1:8" x14ac:dyDescent="0.2">
      <c r="A213" s="154"/>
      <c r="B213" s="155"/>
      <c r="C213" s="155"/>
      <c r="D213" s="155"/>
      <c r="E213" s="156"/>
      <c r="F213" s="157"/>
    </row>
    <row r="214" spans="1:8" x14ac:dyDescent="0.2">
      <c r="A214" s="159" t="s">
        <v>82</v>
      </c>
      <c r="B214" s="155"/>
      <c r="C214" s="155"/>
      <c r="D214" s="158">
        <f>SUM(D211:D213)</f>
        <v>4937.62</v>
      </c>
      <c r="E214" s="156"/>
      <c r="F214" s="157"/>
    </row>
    <row r="215" spans="1:8" x14ac:dyDescent="0.2">
      <c r="A215" s="154"/>
      <c r="B215" s="155"/>
      <c r="C215" s="155"/>
      <c r="D215" s="155"/>
      <c r="E215" s="156">
        <f>D210+D214</f>
        <v>25085.039999999997</v>
      </c>
      <c r="F215" s="157"/>
    </row>
    <row r="216" spans="1:8" x14ac:dyDescent="0.2">
      <c r="A216" s="154"/>
      <c r="B216" s="155"/>
      <c r="C216" s="155"/>
      <c r="D216" s="155"/>
      <c r="E216" s="156"/>
      <c r="F216" s="157"/>
    </row>
    <row r="217" spans="1:8" s="178" customFormat="1" ht="13.5" thickBot="1" x14ac:dyDescent="0.25">
      <c r="A217" s="186" t="s">
        <v>23</v>
      </c>
      <c r="B217" s="63" t="s">
        <v>23</v>
      </c>
      <c r="C217" s="63" t="s">
        <v>23</v>
      </c>
      <c r="D217" s="63" t="s">
        <v>23</v>
      </c>
      <c r="E217" s="65">
        <f>SUM(E69+E113+E157+E164+E176+E208+E215+E196+E201)</f>
        <v>21714817.489999998</v>
      </c>
      <c r="F217" s="187" t="s">
        <v>23</v>
      </c>
      <c r="H217" s="20"/>
    </row>
    <row r="218" spans="1:8" x14ac:dyDescent="0.2">
      <c r="A218" s="25"/>
      <c r="B218" s="26"/>
      <c r="C218" s="26"/>
      <c r="D218" s="26"/>
      <c r="E218" s="27"/>
      <c r="F218" s="28"/>
    </row>
    <row r="219" spans="1:8" x14ac:dyDescent="0.2">
      <c r="F219" s="21"/>
    </row>
    <row r="220" spans="1:8" x14ac:dyDescent="0.2">
      <c r="F220" s="21"/>
    </row>
    <row r="221" spans="1:8" x14ac:dyDescent="0.2">
      <c r="F221" s="21"/>
    </row>
    <row r="222" spans="1:8" x14ac:dyDescent="0.2">
      <c r="F222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showWhiteSpace="0" topLeftCell="A94" zoomScaleNormal="100" workbookViewId="0">
      <selection activeCell="G24" sqref="G24"/>
    </sheetView>
  </sheetViews>
  <sheetFormatPr defaultRowHeight="14.25" x14ac:dyDescent="0.2"/>
  <cols>
    <col min="1" max="1" width="6.85546875" style="10" customWidth="1"/>
    <col min="2" max="2" width="11.28515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88" t="s">
        <v>108</v>
      </c>
      <c r="B5" s="188"/>
      <c r="C5" s="188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9" t="s">
        <v>0</v>
      </c>
      <c r="B7" s="70" t="s">
        <v>1</v>
      </c>
      <c r="C7" s="11" t="s">
        <v>2</v>
      </c>
      <c r="D7" s="70" t="s">
        <v>15</v>
      </c>
      <c r="E7" s="70" t="s">
        <v>29</v>
      </c>
      <c r="F7" s="3" t="s">
        <v>16</v>
      </c>
    </row>
    <row r="8" spans="1:6" s="163" customFormat="1" x14ac:dyDescent="0.2">
      <c r="A8" s="86">
        <v>1</v>
      </c>
      <c r="B8" s="87">
        <v>44900</v>
      </c>
      <c r="C8" s="88">
        <v>2864</v>
      </c>
      <c r="D8" s="89" t="s">
        <v>64</v>
      </c>
      <c r="E8" s="90" t="s">
        <v>110</v>
      </c>
      <c r="F8" s="94">
        <v>1279.25</v>
      </c>
    </row>
    <row r="9" spans="1:6" s="163" customFormat="1" x14ac:dyDescent="0.2">
      <c r="A9" s="86">
        <v>2</v>
      </c>
      <c r="B9" s="87">
        <v>44900</v>
      </c>
      <c r="C9" s="88">
        <v>2866</v>
      </c>
      <c r="D9" s="89" t="s">
        <v>111</v>
      </c>
      <c r="E9" s="90" t="s">
        <v>112</v>
      </c>
      <c r="F9" s="94">
        <v>7259</v>
      </c>
    </row>
    <row r="10" spans="1:6" s="163" customFormat="1" x14ac:dyDescent="0.2">
      <c r="A10" s="86">
        <v>3</v>
      </c>
      <c r="B10" s="87">
        <v>44900</v>
      </c>
      <c r="C10" s="88">
        <v>2867</v>
      </c>
      <c r="D10" s="89" t="s">
        <v>113</v>
      </c>
      <c r="E10" s="89" t="s">
        <v>114</v>
      </c>
      <c r="F10" s="91">
        <v>91749</v>
      </c>
    </row>
    <row r="11" spans="1:6" s="163" customFormat="1" x14ac:dyDescent="0.2">
      <c r="A11" s="86">
        <v>4</v>
      </c>
      <c r="B11" s="87"/>
      <c r="C11" s="88">
        <v>92</v>
      </c>
      <c r="D11" s="89" t="s">
        <v>62</v>
      </c>
      <c r="E11" s="89" t="s">
        <v>65</v>
      </c>
      <c r="F11" s="91">
        <v>270</v>
      </c>
    </row>
    <row r="12" spans="1:6" s="163" customFormat="1" x14ac:dyDescent="0.2">
      <c r="A12" s="86">
        <v>5</v>
      </c>
      <c r="B12" s="87">
        <v>44900</v>
      </c>
      <c r="C12" s="88">
        <v>2868</v>
      </c>
      <c r="D12" s="89" t="s">
        <v>115</v>
      </c>
      <c r="E12" s="90" t="s">
        <v>116</v>
      </c>
      <c r="F12" s="94">
        <v>0.99</v>
      </c>
    </row>
    <row r="13" spans="1:6" s="163" customFormat="1" x14ac:dyDescent="0.2">
      <c r="A13" s="86">
        <v>6</v>
      </c>
      <c r="B13" s="87">
        <v>44900</v>
      </c>
      <c r="C13" s="95">
        <v>2869</v>
      </c>
      <c r="D13" s="89" t="s">
        <v>117</v>
      </c>
      <c r="E13" s="90" t="s">
        <v>118</v>
      </c>
      <c r="F13" s="94">
        <v>1524.39</v>
      </c>
    </row>
    <row r="14" spans="1:6" s="163" customFormat="1" x14ac:dyDescent="0.2">
      <c r="A14" s="86">
        <v>7</v>
      </c>
      <c r="B14" s="87">
        <v>44900</v>
      </c>
      <c r="C14" s="95">
        <v>2870</v>
      </c>
      <c r="D14" s="89" t="s">
        <v>119</v>
      </c>
      <c r="E14" s="93" t="s">
        <v>103</v>
      </c>
      <c r="F14" s="96">
        <v>533.44000000000005</v>
      </c>
    </row>
    <row r="15" spans="1:6" s="163" customFormat="1" x14ac:dyDescent="0.2">
      <c r="A15" s="86">
        <v>8</v>
      </c>
      <c r="B15" s="87">
        <v>44901</v>
      </c>
      <c r="C15" s="95">
        <v>2864</v>
      </c>
      <c r="D15" s="93" t="s">
        <v>121</v>
      </c>
      <c r="E15" s="93" t="s">
        <v>122</v>
      </c>
      <c r="F15" s="96">
        <v>65</v>
      </c>
    </row>
    <row r="16" spans="1:6" s="163" customFormat="1" x14ac:dyDescent="0.2">
      <c r="A16" s="86">
        <v>9</v>
      </c>
      <c r="B16" s="87">
        <v>44902</v>
      </c>
      <c r="C16" s="95">
        <v>3024</v>
      </c>
      <c r="D16" s="93" t="s">
        <v>123</v>
      </c>
      <c r="E16" s="93" t="s">
        <v>124</v>
      </c>
      <c r="F16" s="96">
        <v>4959.49</v>
      </c>
    </row>
    <row r="17" spans="1:6" s="163" customFormat="1" x14ac:dyDescent="0.2">
      <c r="A17" s="86">
        <v>10</v>
      </c>
      <c r="B17" s="87">
        <v>44902</v>
      </c>
      <c r="C17" s="95">
        <v>3026</v>
      </c>
      <c r="D17" s="93" t="s">
        <v>117</v>
      </c>
      <c r="E17" s="93" t="s">
        <v>126</v>
      </c>
      <c r="F17" s="96">
        <v>5462.1</v>
      </c>
    </row>
    <row r="18" spans="1:6" s="163" customFormat="1" x14ac:dyDescent="0.2">
      <c r="A18" s="86">
        <v>11</v>
      </c>
      <c r="B18" s="87">
        <v>44902</v>
      </c>
      <c r="C18" s="95">
        <v>3027</v>
      </c>
      <c r="D18" s="93" t="s">
        <v>117</v>
      </c>
      <c r="E18" s="93" t="s">
        <v>127</v>
      </c>
      <c r="F18" s="96">
        <v>5692.96</v>
      </c>
    </row>
    <row r="19" spans="1:6" s="163" customFormat="1" x14ac:dyDescent="0.2">
      <c r="A19" s="86">
        <v>12</v>
      </c>
      <c r="B19" s="87">
        <v>44902</v>
      </c>
      <c r="C19" s="88">
        <v>3028</v>
      </c>
      <c r="D19" s="90" t="s">
        <v>106</v>
      </c>
      <c r="E19" s="93" t="s">
        <v>128</v>
      </c>
      <c r="F19" s="94">
        <v>835.87</v>
      </c>
    </row>
    <row r="20" spans="1:6" s="163" customFormat="1" x14ac:dyDescent="0.2">
      <c r="A20" s="86">
        <v>13</v>
      </c>
      <c r="B20" s="87">
        <v>44903</v>
      </c>
      <c r="C20" s="88">
        <v>3029</v>
      </c>
      <c r="D20" s="90" t="s">
        <v>89</v>
      </c>
      <c r="E20" s="93" t="s">
        <v>129</v>
      </c>
      <c r="F20" s="94">
        <v>599</v>
      </c>
    </row>
    <row r="21" spans="1:6" s="163" customFormat="1" x14ac:dyDescent="0.2">
      <c r="A21" s="86">
        <v>14</v>
      </c>
      <c r="B21" s="87">
        <v>44903</v>
      </c>
      <c r="C21" s="88">
        <v>3030</v>
      </c>
      <c r="D21" s="90" t="s">
        <v>102</v>
      </c>
      <c r="E21" s="93" t="s">
        <v>130</v>
      </c>
      <c r="F21" s="94">
        <v>122</v>
      </c>
    </row>
    <row r="22" spans="1:6" s="163" customFormat="1" x14ac:dyDescent="0.2">
      <c r="A22" s="86">
        <v>15</v>
      </c>
      <c r="B22" s="87">
        <v>44903</v>
      </c>
      <c r="C22" s="88">
        <v>3031</v>
      </c>
      <c r="D22" s="90" t="s">
        <v>123</v>
      </c>
      <c r="E22" s="90" t="s">
        <v>124</v>
      </c>
      <c r="F22" s="94">
        <v>1998.99</v>
      </c>
    </row>
    <row r="23" spans="1:6" s="163" customFormat="1" x14ac:dyDescent="0.2">
      <c r="A23" s="86">
        <v>16</v>
      </c>
      <c r="B23" s="87">
        <v>44903</v>
      </c>
      <c r="C23" s="88">
        <v>3032</v>
      </c>
      <c r="D23" s="90" t="s">
        <v>131</v>
      </c>
      <c r="E23" s="90" t="s">
        <v>132</v>
      </c>
      <c r="F23" s="94">
        <v>101.14</v>
      </c>
    </row>
    <row r="24" spans="1:6" s="163" customFormat="1" x14ac:dyDescent="0.2">
      <c r="A24" s="86">
        <v>17</v>
      </c>
      <c r="B24" s="87">
        <v>44903</v>
      </c>
      <c r="C24" s="88">
        <v>3033</v>
      </c>
      <c r="D24" s="90" t="s">
        <v>131</v>
      </c>
      <c r="E24" s="90" t="s">
        <v>133</v>
      </c>
      <c r="F24" s="172">
        <v>1618.39</v>
      </c>
    </row>
    <row r="25" spans="1:6" s="163" customFormat="1" x14ac:dyDescent="0.2">
      <c r="A25" s="86">
        <v>18</v>
      </c>
      <c r="B25" s="87">
        <v>44903</v>
      </c>
      <c r="C25" s="88">
        <v>3034</v>
      </c>
      <c r="D25" s="90" t="s">
        <v>131</v>
      </c>
      <c r="E25" s="173" t="s">
        <v>134</v>
      </c>
      <c r="F25" s="172">
        <v>4518.34</v>
      </c>
    </row>
    <row r="26" spans="1:6" s="163" customFormat="1" x14ac:dyDescent="0.2">
      <c r="A26" s="86">
        <v>19</v>
      </c>
      <c r="B26" s="87">
        <v>44903</v>
      </c>
      <c r="C26" s="88">
        <v>3035</v>
      </c>
      <c r="D26" s="90" t="s">
        <v>131</v>
      </c>
      <c r="E26" s="90" t="s">
        <v>135</v>
      </c>
      <c r="F26" s="172">
        <v>1814.04</v>
      </c>
    </row>
    <row r="27" spans="1:6" s="163" customFormat="1" x14ac:dyDescent="0.2">
      <c r="A27" s="86">
        <v>20</v>
      </c>
      <c r="B27" s="87">
        <v>44903</v>
      </c>
      <c r="C27" s="88">
        <v>3036</v>
      </c>
      <c r="D27" s="90" t="s">
        <v>66</v>
      </c>
      <c r="E27" s="173" t="s">
        <v>136</v>
      </c>
      <c r="F27" s="172">
        <v>22932.49</v>
      </c>
    </row>
    <row r="28" spans="1:6" s="163" customFormat="1" x14ac:dyDescent="0.2">
      <c r="A28" s="86">
        <v>21</v>
      </c>
      <c r="B28" s="87">
        <v>44903</v>
      </c>
      <c r="C28" s="88">
        <v>3037</v>
      </c>
      <c r="D28" s="90" t="s">
        <v>90</v>
      </c>
      <c r="E28" s="173" t="s">
        <v>137</v>
      </c>
      <c r="F28" s="172">
        <v>26327.5</v>
      </c>
    </row>
    <row r="29" spans="1:6" s="163" customFormat="1" x14ac:dyDescent="0.2">
      <c r="A29" s="86">
        <v>22</v>
      </c>
      <c r="B29" s="92">
        <v>44904</v>
      </c>
      <c r="C29" s="88">
        <v>3039</v>
      </c>
      <c r="D29" s="90" t="s">
        <v>131</v>
      </c>
      <c r="E29" s="173" t="s">
        <v>138</v>
      </c>
      <c r="F29" s="172">
        <v>101.14</v>
      </c>
    </row>
    <row r="30" spans="1:6" s="163" customFormat="1" x14ac:dyDescent="0.2">
      <c r="A30" s="86">
        <v>23</v>
      </c>
      <c r="B30" s="92">
        <v>44904</v>
      </c>
      <c r="C30" s="88">
        <v>3040</v>
      </c>
      <c r="D30" s="90" t="s">
        <v>139</v>
      </c>
      <c r="E30" s="173" t="s">
        <v>101</v>
      </c>
      <c r="F30" s="172">
        <v>7290.6</v>
      </c>
    </row>
    <row r="31" spans="1:6" s="163" customFormat="1" x14ac:dyDescent="0.2">
      <c r="A31" s="86">
        <v>24</v>
      </c>
      <c r="B31" s="92">
        <v>44904</v>
      </c>
      <c r="C31" s="88">
        <v>3041</v>
      </c>
      <c r="D31" s="90" t="s">
        <v>100</v>
      </c>
      <c r="E31" s="173" t="s">
        <v>101</v>
      </c>
      <c r="F31" s="94">
        <v>2946.11</v>
      </c>
    </row>
    <row r="32" spans="1:6" s="163" customFormat="1" x14ac:dyDescent="0.2">
      <c r="A32" s="86">
        <v>25</v>
      </c>
      <c r="B32" s="92">
        <v>44904</v>
      </c>
      <c r="C32" s="88">
        <v>3042</v>
      </c>
      <c r="D32" s="90" t="s">
        <v>99</v>
      </c>
      <c r="E32" s="173" t="s">
        <v>140</v>
      </c>
      <c r="F32" s="94">
        <v>16621.919999999998</v>
      </c>
    </row>
    <row r="33" spans="1:6" s="163" customFormat="1" x14ac:dyDescent="0.2">
      <c r="A33" s="86">
        <v>26</v>
      </c>
      <c r="B33" s="92">
        <v>44904</v>
      </c>
      <c r="C33" s="88">
        <v>3043</v>
      </c>
      <c r="D33" s="90" t="s">
        <v>84</v>
      </c>
      <c r="E33" s="173" t="s">
        <v>110</v>
      </c>
      <c r="F33" s="94">
        <v>14875</v>
      </c>
    </row>
    <row r="34" spans="1:6" s="163" customFormat="1" x14ac:dyDescent="0.2">
      <c r="A34" s="86">
        <v>27</v>
      </c>
      <c r="B34" s="92">
        <v>44904</v>
      </c>
      <c r="C34" s="88">
        <v>3044</v>
      </c>
      <c r="D34" s="90" t="s">
        <v>84</v>
      </c>
      <c r="E34" s="173" t="s">
        <v>141</v>
      </c>
      <c r="F34" s="94">
        <v>20825</v>
      </c>
    </row>
    <row r="35" spans="1:6" s="163" customFormat="1" x14ac:dyDescent="0.2">
      <c r="A35" s="86">
        <v>28</v>
      </c>
      <c r="B35" s="92">
        <v>44904</v>
      </c>
      <c r="C35" s="88">
        <v>3045</v>
      </c>
      <c r="D35" s="90" t="s">
        <v>142</v>
      </c>
      <c r="E35" s="173" t="s">
        <v>143</v>
      </c>
      <c r="F35" s="94">
        <v>9262</v>
      </c>
    </row>
    <row r="36" spans="1:6" s="163" customFormat="1" x14ac:dyDescent="0.2">
      <c r="A36" s="86">
        <v>29</v>
      </c>
      <c r="B36" s="92">
        <v>44904</v>
      </c>
      <c r="C36" s="88">
        <v>3048</v>
      </c>
      <c r="D36" s="90" t="s">
        <v>144</v>
      </c>
      <c r="E36" s="173" t="s">
        <v>145</v>
      </c>
      <c r="F36" s="94">
        <v>3469.62</v>
      </c>
    </row>
    <row r="37" spans="1:6" s="163" customFormat="1" x14ac:dyDescent="0.2">
      <c r="A37" s="86">
        <v>30</v>
      </c>
      <c r="B37" s="92">
        <v>44904</v>
      </c>
      <c r="C37" s="88">
        <v>3049</v>
      </c>
      <c r="D37" s="90" t="s">
        <v>146</v>
      </c>
      <c r="E37" s="173" t="s">
        <v>147</v>
      </c>
      <c r="F37" s="94">
        <v>5201.62</v>
      </c>
    </row>
    <row r="38" spans="1:6" s="163" customFormat="1" x14ac:dyDescent="0.2">
      <c r="A38" s="86">
        <v>31</v>
      </c>
      <c r="B38" s="92">
        <v>44904</v>
      </c>
      <c r="C38" s="88">
        <v>3050</v>
      </c>
      <c r="D38" s="90" t="s">
        <v>78</v>
      </c>
      <c r="E38" s="173" t="s">
        <v>149</v>
      </c>
      <c r="F38" s="94">
        <v>519.79</v>
      </c>
    </row>
    <row r="39" spans="1:6" s="163" customFormat="1" x14ac:dyDescent="0.2">
      <c r="A39" s="86">
        <v>32</v>
      </c>
      <c r="B39" s="92">
        <v>44904</v>
      </c>
      <c r="C39" s="88">
        <v>3051</v>
      </c>
      <c r="D39" s="90" t="s">
        <v>150</v>
      </c>
      <c r="E39" s="173" t="s">
        <v>151</v>
      </c>
      <c r="F39" s="94">
        <v>10467.82</v>
      </c>
    </row>
    <row r="40" spans="1:6" s="163" customFormat="1" x14ac:dyDescent="0.2">
      <c r="A40" s="86">
        <v>33</v>
      </c>
      <c r="B40" s="92">
        <v>44904</v>
      </c>
      <c r="C40" s="88">
        <v>3052</v>
      </c>
      <c r="D40" s="90" t="s">
        <v>150</v>
      </c>
      <c r="E40" s="173" t="s">
        <v>152</v>
      </c>
      <c r="F40" s="94">
        <v>4323.68</v>
      </c>
    </row>
    <row r="41" spans="1:6" s="163" customFormat="1" x14ac:dyDescent="0.2">
      <c r="A41" s="86">
        <v>34</v>
      </c>
      <c r="B41" s="92">
        <v>44904</v>
      </c>
      <c r="C41" s="88">
        <v>3053</v>
      </c>
      <c r="D41" s="90" t="s">
        <v>87</v>
      </c>
      <c r="E41" s="173" t="s">
        <v>153</v>
      </c>
      <c r="F41" s="94">
        <v>2915.5</v>
      </c>
    </row>
    <row r="42" spans="1:6" s="163" customFormat="1" x14ac:dyDescent="0.2">
      <c r="A42" s="86">
        <v>35</v>
      </c>
      <c r="B42" s="92">
        <v>44904</v>
      </c>
      <c r="C42" s="88">
        <v>3054</v>
      </c>
      <c r="D42" s="90" t="s">
        <v>67</v>
      </c>
      <c r="E42" s="173" t="s">
        <v>154</v>
      </c>
      <c r="F42" s="94">
        <v>10234</v>
      </c>
    </row>
    <row r="43" spans="1:6" s="163" customFormat="1" x14ac:dyDescent="0.2">
      <c r="A43" s="86">
        <v>36</v>
      </c>
      <c r="B43" s="92">
        <v>44904</v>
      </c>
      <c r="C43" s="88">
        <v>3055</v>
      </c>
      <c r="D43" s="90" t="s">
        <v>155</v>
      </c>
      <c r="E43" s="173" t="s">
        <v>156</v>
      </c>
      <c r="F43" s="94">
        <v>13406.4</v>
      </c>
    </row>
    <row r="44" spans="1:6" s="163" customFormat="1" x14ac:dyDescent="0.2">
      <c r="A44" s="86">
        <v>37</v>
      </c>
      <c r="B44" s="92">
        <v>44904</v>
      </c>
      <c r="C44" s="88">
        <v>3056</v>
      </c>
      <c r="D44" s="90" t="s">
        <v>97</v>
      </c>
      <c r="E44" s="173" t="s">
        <v>107</v>
      </c>
      <c r="F44" s="94">
        <v>61</v>
      </c>
    </row>
    <row r="45" spans="1:6" s="163" customFormat="1" x14ac:dyDescent="0.2">
      <c r="A45" s="86">
        <v>38</v>
      </c>
      <c r="B45" s="92">
        <v>44907</v>
      </c>
      <c r="C45" s="88">
        <v>3058</v>
      </c>
      <c r="D45" s="90" t="s">
        <v>86</v>
      </c>
      <c r="E45" s="173" t="s">
        <v>101</v>
      </c>
      <c r="F45" s="94">
        <v>18466.580000000002</v>
      </c>
    </row>
    <row r="46" spans="1:6" s="163" customFormat="1" x14ac:dyDescent="0.2">
      <c r="A46" s="86">
        <v>39</v>
      </c>
      <c r="B46" s="92">
        <v>44907</v>
      </c>
      <c r="C46" s="88">
        <v>3059</v>
      </c>
      <c r="D46" s="90" t="s">
        <v>157</v>
      </c>
      <c r="E46" s="173" t="s">
        <v>158</v>
      </c>
      <c r="F46" s="94">
        <v>2607.77</v>
      </c>
    </row>
    <row r="47" spans="1:6" s="163" customFormat="1" x14ac:dyDescent="0.2">
      <c r="A47" s="86">
        <v>40</v>
      </c>
      <c r="B47" s="92">
        <v>44907</v>
      </c>
      <c r="C47" s="88">
        <v>3060</v>
      </c>
      <c r="D47" s="90" t="s">
        <v>85</v>
      </c>
      <c r="E47" s="173" t="s">
        <v>159</v>
      </c>
      <c r="F47" s="94">
        <v>2224.2199999999998</v>
      </c>
    </row>
    <row r="48" spans="1:6" s="163" customFormat="1" x14ac:dyDescent="0.2">
      <c r="A48" s="86">
        <v>41</v>
      </c>
      <c r="B48" s="92">
        <v>44907</v>
      </c>
      <c r="C48" s="174">
        <v>3061</v>
      </c>
      <c r="D48" s="90" t="s">
        <v>150</v>
      </c>
      <c r="E48" s="173" t="s">
        <v>160</v>
      </c>
      <c r="F48" s="94">
        <v>1100</v>
      </c>
    </row>
    <row r="49" spans="1:8" s="163" customFormat="1" x14ac:dyDescent="0.2">
      <c r="A49" s="86">
        <v>42</v>
      </c>
      <c r="B49" s="92">
        <v>44907</v>
      </c>
      <c r="C49" s="174">
        <v>3062</v>
      </c>
      <c r="D49" s="90" t="s">
        <v>150</v>
      </c>
      <c r="E49" s="173" t="s">
        <v>161</v>
      </c>
      <c r="F49" s="94">
        <v>1100</v>
      </c>
    </row>
    <row r="50" spans="1:8" s="163" customFormat="1" x14ac:dyDescent="0.2">
      <c r="A50" s="86">
        <v>43</v>
      </c>
      <c r="B50" s="92">
        <v>44907</v>
      </c>
      <c r="C50" s="174">
        <v>3063</v>
      </c>
      <c r="D50" s="90" t="s">
        <v>104</v>
      </c>
      <c r="E50" s="173" t="s">
        <v>162</v>
      </c>
      <c r="F50" s="94">
        <v>9692.5499999999993</v>
      </c>
    </row>
    <row r="51" spans="1:8" s="163" customFormat="1" x14ac:dyDescent="0.2">
      <c r="A51" s="86">
        <v>44</v>
      </c>
      <c r="B51" s="92">
        <v>44907</v>
      </c>
      <c r="C51" s="174">
        <v>3064</v>
      </c>
      <c r="D51" s="90" t="s">
        <v>96</v>
      </c>
      <c r="E51" s="173" t="s">
        <v>163</v>
      </c>
      <c r="F51" s="94">
        <v>862.75</v>
      </c>
    </row>
    <row r="52" spans="1:8" s="163" customFormat="1" x14ac:dyDescent="0.2">
      <c r="A52" s="86">
        <v>45</v>
      </c>
      <c r="B52" s="92">
        <v>44907</v>
      </c>
      <c r="C52" s="174">
        <v>3065</v>
      </c>
      <c r="D52" s="90" t="s">
        <v>94</v>
      </c>
      <c r="E52" s="173" t="s">
        <v>164</v>
      </c>
      <c r="F52" s="94">
        <v>1635</v>
      </c>
    </row>
    <row r="53" spans="1:8" s="163" customFormat="1" x14ac:dyDescent="0.2">
      <c r="A53" s="86">
        <v>46</v>
      </c>
      <c r="B53" s="175">
        <v>44908</v>
      </c>
      <c r="C53" s="174">
        <v>93</v>
      </c>
      <c r="D53" s="90" t="s">
        <v>62</v>
      </c>
      <c r="E53" s="173" t="s">
        <v>65</v>
      </c>
      <c r="F53" s="94">
        <v>505</v>
      </c>
      <c r="G53" s="176"/>
      <c r="H53" s="176"/>
    </row>
    <row r="54" spans="1:8" s="163" customFormat="1" x14ac:dyDescent="0.2">
      <c r="A54" s="86">
        <v>47</v>
      </c>
      <c r="B54" s="175">
        <v>44908</v>
      </c>
      <c r="C54" s="174">
        <v>3067</v>
      </c>
      <c r="D54" s="90" t="s">
        <v>165</v>
      </c>
      <c r="E54" s="173" t="s">
        <v>166</v>
      </c>
      <c r="F54" s="94">
        <v>150</v>
      </c>
    </row>
    <row r="55" spans="1:8" s="163" customFormat="1" x14ac:dyDescent="0.2">
      <c r="A55" s="86">
        <v>48</v>
      </c>
      <c r="B55" s="175">
        <v>44908</v>
      </c>
      <c r="C55" s="174">
        <v>3068</v>
      </c>
      <c r="D55" s="90" t="s">
        <v>97</v>
      </c>
      <c r="E55" s="173" t="s">
        <v>98</v>
      </c>
      <c r="F55" s="94">
        <v>80</v>
      </c>
      <c r="G55" s="176"/>
      <c r="H55" s="176"/>
    </row>
    <row r="56" spans="1:8" s="163" customFormat="1" x14ac:dyDescent="0.2">
      <c r="A56" s="86">
        <v>49</v>
      </c>
      <c r="B56" s="175">
        <v>44908</v>
      </c>
      <c r="C56" s="174">
        <v>3069</v>
      </c>
      <c r="D56" s="90" t="s">
        <v>111</v>
      </c>
      <c r="E56" s="173" t="s">
        <v>167</v>
      </c>
      <c r="F56" s="94">
        <v>7259</v>
      </c>
      <c r="G56" s="176"/>
      <c r="H56" s="176"/>
    </row>
    <row r="57" spans="1:8" s="163" customFormat="1" x14ac:dyDescent="0.2">
      <c r="A57" s="86">
        <v>50</v>
      </c>
      <c r="B57" s="175">
        <v>44908</v>
      </c>
      <c r="C57" s="174">
        <v>3070</v>
      </c>
      <c r="D57" s="90" t="s">
        <v>168</v>
      </c>
      <c r="E57" s="173" t="s">
        <v>169</v>
      </c>
      <c r="F57" s="94">
        <v>2737</v>
      </c>
    </row>
    <row r="58" spans="1:8" s="163" customFormat="1" x14ac:dyDescent="0.2">
      <c r="A58" s="86">
        <v>51</v>
      </c>
      <c r="B58" s="175">
        <v>44908</v>
      </c>
      <c r="C58" s="174">
        <v>3071</v>
      </c>
      <c r="D58" s="90" t="s">
        <v>168</v>
      </c>
      <c r="E58" s="173" t="s">
        <v>170</v>
      </c>
      <c r="F58" s="94">
        <v>2618</v>
      </c>
    </row>
    <row r="59" spans="1:8" s="163" customFormat="1" x14ac:dyDescent="0.2">
      <c r="A59" s="86">
        <v>52</v>
      </c>
      <c r="B59" s="175">
        <v>44908</v>
      </c>
      <c r="C59" s="174">
        <v>3072</v>
      </c>
      <c r="D59" s="90" t="s">
        <v>171</v>
      </c>
      <c r="E59" s="173" t="s">
        <v>172</v>
      </c>
      <c r="F59" s="94">
        <v>7343.91</v>
      </c>
    </row>
    <row r="60" spans="1:8" s="163" customFormat="1" x14ac:dyDescent="0.2">
      <c r="A60" s="86">
        <v>53</v>
      </c>
      <c r="B60" s="175">
        <v>44911</v>
      </c>
      <c r="C60" s="174">
        <v>354</v>
      </c>
      <c r="D60" s="90" t="s">
        <v>62</v>
      </c>
      <c r="E60" s="173" t="s">
        <v>91</v>
      </c>
      <c r="F60" s="94">
        <v>-65</v>
      </c>
    </row>
    <row r="61" spans="1:8" s="163" customFormat="1" x14ac:dyDescent="0.2">
      <c r="A61" s="86">
        <v>54</v>
      </c>
      <c r="B61" s="175">
        <v>44911</v>
      </c>
      <c r="C61" s="174">
        <v>3086</v>
      </c>
      <c r="D61" s="90" t="s">
        <v>100</v>
      </c>
      <c r="E61" s="173" t="s">
        <v>101</v>
      </c>
      <c r="F61" s="94">
        <v>7663.66</v>
      </c>
    </row>
    <row r="62" spans="1:8" s="163" customFormat="1" x14ac:dyDescent="0.2">
      <c r="A62" s="86">
        <v>55</v>
      </c>
      <c r="B62" s="175">
        <v>44911</v>
      </c>
      <c r="C62" s="174">
        <v>3087</v>
      </c>
      <c r="D62" s="90" t="s">
        <v>86</v>
      </c>
      <c r="E62" s="173" t="s">
        <v>101</v>
      </c>
      <c r="F62" s="94">
        <v>9470.76</v>
      </c>
    </row>
    <row r="63" spans="1:8" s="163" customFormat="1" x14ac:dyDescent="0.2">
      <c r="A63" s="86">
        <v>56</v>
      </c>
      <c r="B63" s="175">
        <v>44911</v>
      </c>
      <c r="C63" s="174">
        <v>3088</v>
      </c>
      <c r="D63" s="90" t="s">
        <v>88</v>
      </c>
      <c r="E63" s="173" t="s">
        <v>177</v>
      </c>
      <c r="F63" s="94">
        <v>1560</v>
      </c>
    </row>
    <row r="64" spans="1:8" s="163" customFormat="1" x14ac:dyDescent="0.2">
      <c r="A64" s="86">
        <v>57</v>
      </c>
      <c r="B64" s="175">
        <v>44911</v>
      </c>
      <c r="C64" s="174">
        <v>3089</v>
      </c>
      <c r="D64" s="90" t="s">
        <v>142</v>
      </c>
      <c r="E64" s="173" t="s">
        <v>178</v>
      </c>
      <c r="F64" s="94">
        <v>1487.5</v>
      </c>
    </row>
    <row r="65" spans="1:6" s="163" customFormat="1" x14ac:dyDescent="0.2">
      <c r="A65" s="86">
        <v>58</v>
      </c>
      <c r="B65" s="175">
        <v>44911</v>
      </c>
      <c r="C65" s="174">
        <v>3090</v>
      </c>
      <c r="D65" s="90" t="s">
        <v>142</v>
      </c>
      <c r="E65" s="173" t="s">
        <v>179</v>
      </c>
      <c r="F65" s="94">
        <v>3507.74</v>
      </c>
    </row>
    <row r="66" spans="1:6" s="163" customFormat="1" x14ac:dyDescent="0.2">
      <c r="A66" s="86">
        <v>59</v>
      </c>
      <c r="B66" s="175">
        <v>44911</v>
      </c>
      <c r="C66" s="174">
        <v>3091</v>
      </c>
      <c r="D66" s="90" t="s">
        <v>113</v>
      </c>
      <c r="E66" s="173" t="s">
        <v>180</v>
      </c>
      <c r="F66" s="94">
        <v>48812.61</v>
      </c>
    </row>
    <row r="67" spans="1:6" s="163" customFormat="1" x14ac:dyDescent="0.2">
      <c r="A67" s="86">
        <v>60</v>
      </c>
      <c r="B67" s="175">
        <v>44911</v>
      </c>
      <c r="C67" s="174">
        <v>3092</v>
      </c>
      <c r="D67" s="90" t="s">
        <v>92</v>
      </c>
      <c r="E67" s="173" t="s">
        <v>181</v>
      </c>
      <c r="F67" s="94">
        <v>561.47</v>
      </c>
    </row>
    <row r="68" spans="1:6" s="163" customFormat="1" x14ac:dyDescent="0.2">
      <c r="A68" s="86">
        <v>61</v>
      </c>
      <c r="B68" s="175">
        <v>44911</v>
      </c>
      <c r="C68" s="174">
        <v>3093</v>
      </c>
      <c r="D68" s="90" t="s">
        <v>182</v>
      </c>
      <c r="E68" s="173" t="s">
        <v>183</v>
      </c>
      <c r="F68" s="94">
        <v>19579.52</v>
      </c>
    </row>
    <row r="69" spans="1:6" s="163" customFormat="1" x14ac:dyDescent="0.2">
      <c r="A69" s="86">
        <v>62</v>
      </c>
      <c r="B69" s="175">
        <v>44911</v>
      </c>
      <c r="C69" s="174">
        <v>3094</v>
      </c>
      <c r="D69" s="90" t="s">
        <v>106</v>
      </c>
      <c r="E69" s="173" t="s">
        <v>184</v>
      </c>
      <c r="F69" s="94">
        <v>0.83</v>
      </c>
    </row>
    <row r="70" spans="1:6" s="163" customFormat="1" x14ac:dyDescent="0.2">
      <c r="A70" s="86">
        <v>63</v>
      </c>
      <c r="B70" s="175">
        <v>44914</v>
      </c>
      <c r="C70" s="174">
        <v>94</v>
      </c>
      <c r="D70" s="90" t="s">
        <v>62</v>
      </c>
      <c r="E70" s="173" t="s">
        <v>65</v>
      </c>
      <c r="F70" s="94">
        <v>290.39999999999998</v>
      </c>
    </row>
    <row r="71" spans="1:6" s="163" customFormat="1" x14ac:dyDescent="0.2">
      <c r="A71" s="86">
        <v>64</v>
      </c>
      <c r="B71" s="175">
        <v>44914</v>
      </c>
      <c r="C71" s="174">
        <v>3095</v>
      </c>
      <c r="D71" s="90" t="s">
        <v>185</v>
      </c>
      <c r="E71" s="173" t="s">
        <v>186</v>
      </c>
      <c r="F71" s="94">
        <v>5136.04</v>
      </c>
    </row>
    <row r="72" spans="1:6" s="163" customFormat="1" x14ac:dyDescent="0.2">
      <c r="A72" s="86">
        <v>65</v>
      </c>
      <c r="B72" s="175">
        <v>44914</v>
      </c>
      <c r="C72" s="174">
        <v>3096</v>
      </c>
      <c r="D72" s="90" t="s">
        <v>187</v>
      </c>
      <c r="E72" s="173" t="s">
        <v>188</v>
      </c>
      <c r="F72" s="94">
        <v>331575.07</v>
      </c>
    </row>
    <row r="73" spans="1:6" s="163" customFormat="1" x14ac:dyDescent="0.2">
      <c r="A73" s="86">
        <v>66</v>
      </c>
      <c r="B73" s="175">
        <v>44914</v>
      </c>
      <c r="C73" s="174">
        <v>3097</v>
      </c>
      <c r="D73" s="90" t="s">
        <v>189</v>
      </c>
      <c r="E73" s="173" t="s">
        <v>190</v>
      </c>
      <c r="F73" s="94">
        <v>773.5</v>
      </c>
    </row>
    <row r="74" spans="1:6" s="163" customFormat="1" x14ac:dyDescent="0.2">
      <c r="A74" s="86">
        <v>67</v>
      </c>
      <c r="B74" s="175">
        <v>44914</v>
      </c>
      <c r="C74" s="174">
        <v>3098</v>
      </c>
      <c r="D74" s="90" t="s">
        <v>191</v>
      </c>
      <c r="E74" s="173" t="s">
        <v>192</v>
      </c>
      <c r="F74" s="94">
        <v>1719.96</v>
      </c>
    </row>
    <row r="75" spans="1:6" s="163" customFormat="1" x14ac:dyDescent="0.2">
      <c r="A75" s="86">
        <v>68</v>
      </c>
      <c r="B75" s="175">
        <v>44915</v>
      </c>
      <c r="C75" s="174">
        <v>3102</v>
      </c>
      <c r="D75" s="90" t="s">
        <v>131</v>
      </c>
      <c r="E75" s="173" t="s">
        <v>193</v>
      </c>
      <c r="F75" s="94">
        <v>4468.78</v>
      </c>
    </row>
    <row r="76" spans="1:6" s="163" customFormat="1" x14ac:dyDescent="0.2">
      <c r="A76" s="86">
        <v>69</v>
      </c>
      <c r="B76" s="175">
        <v>44915</v>
      </c>
      <c r="C76" s="174">
        <v>3104</v>
      </c>
      <c r="D76" s="90" t="s">
        <v>194</v>
      </c>
      <c r="E76" s="173" t="s">
        <v>151</v>
      </c>
      <c r="F76" s="94">
        <v>1720.74</v>
      </c>
    </row>
    <row r="77" spans="1:6" s="163" customFormat="1" x14ac:dyDescent="0.2">
      <c r="A77" s="86">
        <v>70</v>
      </c>
      <c r="B77" s="175">
        <v>44915</v>
      </c>
      <c r="C77" s="174">
        <v>3105</v>
      </c>
      <c r="D77" s="90" t="s">
        <v>84</v>
      </c>
      <c r="E77" s="173" t="s">
        <v>195</v>
      </c>
      <c r="F77" s="94">
        <v>14875</v>
      </c>
    </row>
    <row r="78" spans="1:6" s="163" customFormat="1" x14ac:dyDescent="0.2">
      <c r="A78" s="86">
        <v>71</v>
      </c>
      <c r="B78" s="175">
        <v>44915</v>
      </c>
      <c r="C78" s="174">
        <v>3106</v>
      </c>
      <c r="D78" s="90" t="s">
        <v>131</v>
      </c>
      <c r="E78" s="173" t="s">
        <v>132</v>
      </c>
      <c r="F78" s="94">
        <v>101.14</v>
      </c>
    </row>
    <row r="79" spans="1:6" s="163" customFormat="1" x14ac:dyDescent="0.2">
      <c r="A79" s="86">
        <v>72</v>
      </c>
      <c r="B79" s="175">
        <v>44915</v>
      </c>
      <c r="C79" s="174">
        <v>3107</v>
      </c>
      <c r="D79" s="90" t="s">
        <v>131</v>
      </c>
      <c r="E79" s="173" t="s">
        <v>196</v>
      </c>
      <c r="F79" s="94">
        <v>1618.4</v>
      </c>
    </row>
    <row r="80" spans="1:6" s="163" customFormat="1" x14ac:dyDescent="0.2">
      <c r="A80" s="86">
        <v>73</v>
      </c>
      <c r="B80" s="175">
        <v>44915</v>
      </c>
      <c r="C80" s="174">
        <v>3108</v>
      </c>
      <c r="D80" s="90" t="s">
        <v>131</v>
      </c>
      <c r="E80" s="173" t="s">
        <v>197</v>
      </c>
      <c r="F80" s="94">
        <v>1831.66</v>
      </c>
    </row>
    <row r="81" spans="1:6" s="163" customFormat="1" x14ac:dyDescent="0.2">
      <c r="A81" s="86">
        <v>74</v>
      </c>
      <c r="B81" s="175">
        <v>44915</v>
      </c>
      <c r="C81" s="174">
        <v>3109</v>
      </c>
      <c r="D81" s="90" t="s">
        <v>83</v>
      </c>
      <c r="E81" s="173" t="s">
        <v>198</v>
      </c>
      <c r="F81" s="94">
        <v>5950</v>
      </c>
    </row>
    <row r="82" spans="1:6" s="163" customFormat="1" x14ac:dyDescent="0.2">
      <c r="A82" s="86">
        <v>75</v>
      </c>
      <c r="B82" s="175">
        <v>44915</v>
      </c>
      <c r="C82" s="174">
        <v>3110</v>
      </c>
      <c r="D82" s="90" t="s">
        <v>171</v>
      </c>
      <c r="E82" s="173" t="s">
        <v>172</v>
      </c>
      <c r="F82" s="94">
        <v>7343.91</v>
      </c>
    </row>
    <row r="83" spans="1:6" s="163" customFormat="1" x14ac:dyDescent="0.2">
      <c r="A83" s="86">
        <v>76</v>
      </c>
      <c r="B83" s="175" t="s">
        <v>199</v>
      </c>
      <c r="C83" s="174">
        <v>95</v>
      </c>
      <c r="D83" s="90" t="s">
        <v>62</v>
      </c>
      <c r="E83" s="173" t="s">
        <v>65</v>
      </c>
      <c r="F83" s="94">
        <v>500</v>
      </c>
    </row>
    <row r="84" spans="1:6" s="163" customFormat="1" x14ac:dyDescent="0.2">
      <c r="A84" s="86">
        <v>77</v>
      </c>
      <c r="B84" s="175" t="s">
        <v>199</v>
      </c>
      <c r="C84" s="177">
        <v>365</v>
      </c>
      <c r="D84" s="90" t="s">
        <v>62</v>
      </c>
      <c r="E84" s="178" t="s">
        <v>91</v>
      </c>
      <c r="F84" s="20">
        <v>-270</v>
      </c>
    </row>
    <row r="85" spans="1:6" s="163" customFormat="1" x14ac:dyDescent="0.2">
      <c r="A85" s="86">
        <v>78</v>
      </c>
      <c r="B85" s="175">
        <v>44917</v>
      </c>
      <c r="C85" s="174">
        <v>3114</v>
      </c>
      <c r="D85" s="90" t="s">
        <v>83</v>
      </c>
      <c r="E85" s="173" t="s">
        <v>200</v>
      </c>
      <c r="F85" s="94">
        <v>17564.400000000001</v>
      </c>
    </row>
    <row r="86" spans="1:6" s="163" customFormat="1" x14ac:dyDescent="0.2">
      <c r="A86" s="86">
        <v>79</v>
      </c>
      <c r="B86" s="175">
        <v>44917</v>
      </c>
      <c r="C86" s="174">
        <v>3116</v>
      </c>
      <c r="D86" s="90" t="s">
        <v>207</v>
      </c>
      <c r="E86" s="173" t="s">
        <v>208</v>
      </c>
      <c r="F86" s="94">
        <v>833</v>
      </c>
    </row>
    <row r="87" spans="1:6" s="163" customFormat="1" x14ac:dyDescent="0.2">
      <c r="A87" s="86">
        <v>80</v>
      </c>
      <c r="B87" s="175">
        <v>44917</v>
      </c>
      <c r="C87" s="174">
        <v>3117</v>
      </c>
      <c r="D87" s="90" t="s">
        <v>207</v>
      </c>
      <c r="E87" s="173" t="s">
        <v>209</v>
      </c>
      <c r="F87" s="94">
        <v>2380</v>
      </c>
    </row>
    <row r="88" spans="1:6" s="163" customFormat="1" x14ac:dyDescent="0.2">
      <c r="A88" s="86">
        <v>81</v>
      </c>
      <c r="B88" s="175">
        <v>44917</v>
      </c>
      <c r="C88" s="174">
        <v>3118</v>
      </c>
      <c r="D88" s="90" t="s">
        <v>210</v>
      </c>
      <c r="E88" s="173" t="s">
        <v>211</v>
      </c>
      <c r="F88" s="94">
        <v>7015.58</v>
      </c>
    </row>
    <row r="89" spans="1:6" s="163" customFormat="1" x14ac:dyDescent="0.2">
      <c r="A89" s="86">
        <v>82</v>
      </c>
      <c r="B89" s="175">
        <v>44917</v>
      </c>
      <c r="C89" s="174">
        <v>3119</v>
      </c>
      <c r="D89" s="90" t="s">
        <v>205</v>
      </c>
      <c r="E89" s="173" t="s">
        <v>212</v>
      </c>
      <c r="F89" s="94">
        <v>1683.77</v>
      </c>
    </row>
    <row r="90" spans="1:6" s="163" customFormat="1" x14ac:dyDescent="0.2">
      <c r="A90" s="86">
        <v>83</v>
      </c>
      <c r="B90" s="175">
        <v>44917</v>
      </c>
      <c r="C90" s="174">
        <v>3120</v>
      </c>
      <c r="D90" s="90" t="s">
        <v>131</v>
      </c>
      <c r="E90" s="173" t="s">
        <v>213</v>
      </c>
      <c r="F90" s="94">
        <v>1818.58</v>
      </c>
    </row>
    <row r="91" spans="1:6" s="163" customFormat="1" x14ac:dyDescent="0.2">
      <c r="A91" s="86">
        <v>84</v>
      </c>
      <c r="B91" s="175">
        <v>44917</v>
      </c>
      <c r="C91" s="174">
        <v>3121</v>
      </c>
      <c r="D91" s="90" t="s">
        <v>64</v>
      </c>
      <c r="E91" s="173" t="s">
        <v>214</v>
      </c>
      <c r="F91" s="94">
        <v>1279.25</v>
      </c>
    </row>
    <row r="92" spans="1:6" s="163" customFormat="1" x14ac:dyDescent="0.2">
      <c r="A92" s="86">
        <v>85</v>
      </c>
      <c r="B92" s="175">
        <v>44917</v>
      </c>
      <c r="C92" s="174">
        <v>3122</v>
      </c>
      <c r="D92" s="90" t="s">
        <v>64</v>
      </c>
      <c r="E92" s="173" t="s">
        <v>215</v>
      </c>
      <c r="F92" s="94">
        <v>1170.96</v>
      </c>
    </row>
    <row r="93" spans="1:6" s="163" customFormat="1" x14ac:dyDescent="0.2">
      <c r="A93" s="86">
        <v>86</v>
      </c>
      <c r="B93" s="175">
        <v>44917</v>
      </c>
      <c r="C93" s="174">
        <v>3123</v>
      </c>
      <c r="D93" s="90" t="s">
        <v>111</v>
      </c>
      <c r="E93" s="173" t="s">
        <v>216</v>
      </c>
      <c r="F93" s="94">
        <v>160.65</v>
      </c>
    </row>
    <row r="94" spans="1:6" s="163" customFormat="1" x14ac:dyDescent="0.2">
      <c r="A94" s="86">
        <v>87</v>
      </c>
      <c r="B94" s="175">
        <v>44917</v>
      </c>
      <c r="C94" s="174">
        <v>3124</v>
      </c>
      <c r="D94" s="90" t="s">
        <v>93</v>
      </c>
      <c r="E94" s="173" t="s">
        <v>217</v>
      </c>
      <c r="F94" s="94">
        <v>7021</v>
      </c>
    </row>
    <row r="95" spans="1:6" s="163" customFormat="1" x14ac:dyDescent="0.2">
      <c r="A95" s="86">
        <v>88</v>
      </c>
      <c r="B95" s="175">
        <v>44917</v>
      </c>
      <c r="C95" s="174">
        <v>3125</v>
      </c>
      <c r="D95" s="90" t="s">
        <v>218</v>
      </c>
      <c r="E95" s="173" t="s">
        <v>219</v>
      </c>
      <c r="F95" s="94">
        <v>208.31</v>
      </c>
    </row>
    <row r="96" spans="1:6" s="163" customFormat="1" x14ac:dyDescent="0.2">
      <c r="A96" s="86">
        <v>89</v>
      </c>
      <c r="B96" s="175">
        <v>44917</v>
      </c>
      <c r="C96" s="174">
        <v>3126</v>
      </c>
      <c r="D96" s="90" t="s">
        <v>218</v>
      </c>
      <c r="E96" s="173" t="s">
        <v>220</v>
      </c>
      <c r="F96" s="94">
        <v>3284.82</v>
      </c>
    </row>
    <row r="97" spans="1:8" s="163" customFormat="1" x14ac:dyDescent="0.2">
      <c r="A97" s="86">
        <v>90</v>
      </c>
      <c r="B97" s="175">
        <v>44917</v>
      </c>
      <c r="C97" s="174">
        <v>3127</v>
      </c>
      <c r="D97" s="90" t="s">
        <v>221</v>
      </c>
      <c r="E97" s="173" t="s">
        <v>222</v>
      </c>
      <c r="F97" s="94">
        <v>6400</v>
      </c>
    </row>
    <row r="98" spans="1:8" s="163" customFormat="1" x14ac:dyDescent="0.2">
      <c r="A98" s="86">
        <v>91</v>
      </c>
      <c r="B98" s="175">
        <v>44917</v>
      </c>
      <c r="C98" s="174">
        <v>3128</v>
      </c>
      <c r="D98" s="90" t="s">
        <v>223</v>
      </c>
      <c r="E98" s="173" t="s">
        <v>224</v>
      </c>
      <c r="F98" s="94">
        <v>25386.03</v>
      </c>
    </row>
    <row r="99" spans="1:8" s="163" customFormat="1" x14ac:dyDescent="0.2">
      <c r="A99" s="86">
        <v>92</v>
      </c>
      <c r="B99" s="175">
        <v>44917</v>
      </c>
      <c r="C99" s="174">
        <v>3129</v>
      </c>
      <c r="D99" s="90" t="s">
        <v>223</v>
      </c>
      <c r="E99" s="173" t="s">
        <v>225</v>
      </c>
      <c r="F99" s="94">
        <v>7095.9</v>
      </c>
    </row>
    <row r="100" spans="1:8" s="163" customFormat="1" x14ac:dyDescent="0.2">
      <c r="A100" s="86">
        <v>93</v>
      </c>
      <c r="B100" s="175">
        <v>44917</v>
      </c>
      <c r="C100" s="174">
        <v>3130</v>
      </c>
      <c r="D100" s="173" t="s">
        <v>226</v>
      </c>
      <c r="E100" s="173" t="s">
        <v>227</v>
      </c>
      <c r="F100" s="94">
        <v>1916.64</v>
      </c>
    </row>
    <row r="101" spans="1:8" s="163" customFormat="1" x14ac:dyDescent="0.2">
      <c r="A101" s="86">
        <v>94</v>
      </c>
      <c r="B101" s="175">
        <v>44917</v>
      </c>
      <c r="C101" s="174">
        <v>3131</v>
      </c>
      <c r="D101" s="173" t="s">
        <v>131</v>
      </c>
      <c r="E101" s="173" t="s">
        <v>228</v>
      </c>
      <c r="F101" s="94">
        <v>101.14</v>
      </c>
    </row>
    <row r="102" spans="1:8" s="163" customFormat="1" x14ac:dyDescent="0.2">
      <c r="A102" s="86">
        <v>95</v>
      </c>
      <c r="B102" s="175">
        <v>44917</v>
      </c>
      <c r="C102" s="174">
        <v>3132</v>
      </c>
      <c r="D102" s="173" t="s">
        <v>131</v>
      </c>
      <c r="E102" s="173" t="s">
        <v>229</v>
      </c>
      <c r="F102" s="94">
        <v>1618.38</v>
      </c>
    </row>
    <row r="103" spans="1:8" s="163" customFormat="1" x14ac:dyDescent="0.2">
      <c r="A103" s="86">
        <v>96</v>
      </c>
      <c r="B103" s="175">
        <v>44917</v>
      </c>
      <c r="C103" s="174">
        <v>3133</v>
      </c>
      <c r="D103" s="173" t="s">
        <v>131</v>
      </c>
      <c r="E103" s="173" t="s">
        <v>230</v>
      </c>
      <c r="F103" s="94">
        <v>4576.45</v>
      </c>
    </row>
    <row r="104" spans="1:8" s="163" customFormat="1" x14ac:dyDescent="0.2">
      <c r="A104" s="86">
        <v>97</v>
      </c>
      <c r="B104" s="175">
        <v>44917</v>
      </c>
      <c r="C104" s="174">
        <v>3134</v>
      </c>
      <c r="D104" s="173" t="s">
        <v>105</v>
      </c>
      <c r="E104" s="173" t="s">
        <v>231</v>
      </c>
      <c r="F104" s="94">
        <v>2976.75</v>
      </c>
    </row>
    <row r="105" spans="1:8" s="163" customFormat="1" x14ac:dyDescent="0.2">
      <c r="A105" s="86">
        <v>98</v>
      </c>
      <c r="B105" s="175">
        <v>44918</v>
      </c>
      <c r="C105" s="174">
        <v>3136</v>
      </c>
      <c r="D105" s="173" t="s">
        <v>232</v>
      </c>
      <c r="E105" s="173" t="s">
        <v>233</v>
      </c>
      <c r="F105" s="94">
        <v>5687</v>
      </c>
      <c r="H105" s="180"/>
    </row>
    <row r="106" spans="1:8" s="163" customFormat="1" x14ac:dyDescent="0.2">
      <c r="A106" s="86">
        <v>99</v>
      </c>
      <c r="B106" s="175">
        <v>44918</v>
      </c>
      <c r="C106" s="174">
        <v>3137</v>
      </c>
      <c r="D106" s="173" t="s">
        <v>232</v>
      </c>
      <c r="E106" s="173" t="s">
        <v>233</v>
      </c>
      <c r="F106" s="94">
        <v>800</v>
      </c>
    </row>
    <row r="107" spans="1:8" s="163" customFormat="1" x14ac:dyDescent="0.2">
      <c r="A107" s="86">
        <v>100</v>
      </c>
      <c r="B107" s="175">
        <v>44918</v>
      </c>
      <c r="C107" s="174">
        <v>3138</v>
      </c>
      <c r="D107" s="173" t="s">
        <v>234</v>
      </c>
      <c r="E107" s="173" t="s">
        <v>235</v>
      </c>
      <c r="F107" s="94">
        <v>1898.05</v>
      </c>
    </row>
    <row r="108" spans="1:8" s="163" customFormat="1" x14ac:dyDescent="0.2">
      <c r="A108" s="86">
        <v>101</v>
      </c>
      <c r="B108" s="175">
        <v>44923</v>
      </c>
      <c r="C108" s="174">
        <v>3150</v>
      </c>
      <c r="D108" s="173" t="s">
        <v>131</v>
      </c>
      <c r="E108" s="173" t="s">
        <v>236</v>
      </c>
      <c r="F108" s="94">
        <v>1822.78</v>
      </c>
    </row>
    <row r="109" spans="1:8" s="163" customFormat="1" x14ac:dyDescent="0.2">
      <c r="A109" s="86">
        <v>102</v>
      </c>
      <c r="B109" s="175">
        <v>44923</v>
      </c>
      <c r="C109" s="174">
        <v>3151</v>
      </c>
      <c r="D109" s="173" t="s">
        <v>131</v>
      </c>
      <c r="E109" s="173" t="s">
        <v>237</v>
      </c>
      <c r="F109" s="94">
        <v>1618.39</v>
      </c>
    </row>
    <row r="110" spans="1:8" s="163" customFormat="1" x14ac:dyDescent="0.2">
      <c r="A110" s="86">
        <v>103</v>
      </c>
      <c r="B110" s="175">
        <v>44923</v>
      </c>
      <c r="C110" s="174">
        <v>3152</v>
      </c>
      <c r="D110" s="173" t="s">
        <v>131</v>
      </c>
      <c r="E110" s="173" t="s">
        <v>238</v>
      </c>
      <c r="F110" s="94">
        <v>101.14</v>
      </c>
    </row>
    <row r="111" spans="1:8" s="163" customFormat="1" x14ac:dyDescent="0.2">
      <c r="A111" s="86">
        <v>104</v>
      </c>
      <c r="B111" s="175">
        <v>44923</v>
      </c>
      <c r="C111" s="174">
        <v>3153</v>
      </c>
      <c r="D111" s="173" t="s">
        <v>131</v>
      </c>
      <c r="E111" s="173" t="s">
        <v>239</v>
      </c>
      <c r="F111" s="94">
        <v>4892.04</v>
      </c>
    </row>
    <row r="112" spans="1:8" s="163" customFormat="1" x14ac:dyDescent="0.2">
      <c r="A112" s="86">
        <v>105</v>
      </c>
      <c r="B112" s="175">
        <v>44923</v>
      </c>
      <c r="C112" s="174">
        <v>3154</v>
      </c>
      <c r="D112" s="173" t="s">
        <v>226</v>
      </c>
      <c r="E112" s="173" t="s">
        <v>240</v>
      </c>
      <c r="F112" s="94">
        <v>11830.76</v>
      </c>
    </row>
    <row r="113" spans="1:8" s="163" customFormat="1" x14ac:dyDescent="0.2">
      <c r="A113" s="86">
        <v>106</v>
      </c>
      <c r="B113" s="175">
        <v>44923</v>
      </c>
      <c r="C113" s="174">
        <v>3155</v>
      </c>
      <c r="D113" s="173" t="s">
        <v>226</v>
      </c>
      <c r="E113" s="173" t="s">
        <v>241</v>
      </c>
      <c r="F113" s="94">
        <v>1654.65</v>
      </c>
    </row>
    <row r="114" spans="1:8" s="163" customFormat="1" x14ac:dyDescent="0.2">
      <c r="A114" s="86">
        <v>107</v>
      </c>
      <c r="B114" s="175">
        <v>44923</v>
      </c>
      <c r="C114" s="174">
        <v>3156</v>
      </c>
      <c r="D114" s="173" t="s">
        <v>242</v>
      </c>
      <c r="E114" s="173" t="s">
        <v>243</v>
      </c>
      <c r="F114" s="179">
        <v>4500</v>
      </c>
    </row>
    <row r="115" spans="1:8" s="163" customFormat="1" x14ac:dyDescent="0.2">
      <c r="A115" s="86">
        <v>108</v>
      </c>
      <c r="B115" s="175"/>
      <c r="C115" s="174"/>
      <c r="D115" s="173"/>
      <c r="E115" s="173"/>
      <c r="F115" s="94"/>
    </row>
    <row r="116" spans="1:8" s="163" customFormat="1" x14ac:dyDescent="0.2">
      <c r="A116" s="86">
        <v>109</v>
      </c>
      <c r="B116" s="175"/>
      <c r="C116" s="174"/>
      <c r="D116" s="173"/>
      <c r="E116" s="173" t="s">
        <v>244</v>
      </c>
      <c r="F116" s="94">
        <v>2227.17</v>
      </c>
    </row>
    <row r="117" spans="1:8" s="163" customFormat="1" x14ac:dyDescent="0.2">
      <c r="A117" s="86">
        <v>110</v>
      </c>
      <c r="B117" s="175"/>
      <c r="C117" s="174"/>
      <c r="D117" s="173"/>
      <c r="E117" s="173" t="s">
        <v>245</v>
      </c>
      <c r="F117" s="94">
        <v>-2639.91</v>
      </c>
    </row>
    <row r="118" spans="1:8" s="163" customFormat="1" x14ac:dyDescent="0.2">
      <c r="A118" s="86">
        <v>111</v>
      </c>
      <c r="B118" s="175"/>
      <c r="C118" s="174"/>
      <c r="D118" s="173"/>
      <c r="E118" s="173" t="s">
        <v>246</v>
      </c>
      <c r="F118" s="94">
        <v>5921.61</v>
      </c>
    </row>
    <row r="119" spans="1:8" s="163" customFormat="1" x14ac:dyDescent="0.2">
      <c r="A119" s="86">
        <v>112</v>
      </c>
      <c r="B119" s="175"/>
      <c r="C119" s="174"/>
      <c r="D119" s="173"/>
      <c r="E119" s="173"/>
      <c r="F119" s="94"/>
    </row>
    <row r="120" spans="1:8" s="163" customFormat="1" x14ac:dyDescent="0.2">
      <c r="A120" s="86">
        <v>113</v>
      </c>
      <c r="B120" s="175"/>
      <c r="C120" s="174"/>
      <c r="D120" s="173"/>
      <c r="E120" s="173"/>
      <c r="F120" s="94">
        <f>SUM(F8:F119)</f>
        <v>965585.3400000002</v>
      </c>
      <c r="H120" s="180"/>
    </row>
    <row r="121" spans="1:8" s="163" customFormat="1" x14ac:dyDescent="0.2">
      <c r="A121" s="86">
        <v>108</v>
      </c>
      <c r="B121" s="175"/>
      <c r="C121" s="174"/>
      <c r="D121" s="173"/>
      <c r="E121" s="173"/>
      <c r="F121" s="94"/>
    </row>
    <row r="122" spans="1:8" s="163" customFormat="1" x14ac:dyDescent="0.2">
      <c r="A122" s="86">
        <v>109</v>
      </c>
      <c r="B122" s="175"/>
      <c r="C122" s="174"/>
      <c r="D122" s="173"/>
      <c r="E122" s="173"/>
      <c r="F122" s="94"/>
    </row>
    <row r="123" spans="1:8" s="163" customFormat="1" x14ac:dyDescent="0.2">
      <c r="A123" s="86">
        <v>110</v>
      </c>
      <c r="B123" s="175"/>
      <c r="C123" s="174"/>
      <c r="D123" s="173"/>
      <c r="E123" s="173"/>
      <c r="F123" s="94"/>
    </row>
    <row r="124" spans="1:8" s="163" customFormat="1" x14ac:dyDescent="0.2">
      <c r="A124" s="86">
        <v>111</v>
      </c>
      <c r="B124" s="181"/>
      <c r="C124" s="182"/>
      <c r="D124" s="183"/>
      <c r="E124" s="183"/>
      <c r="F124" s="184"/>
    </row>
    <row r="125" spans="1:8" s="163" customFormat="1" x14ac:dyDescent="0.2">
      <c r="A125" s="86">
        <v>112</v>
      </c>
      <c r="B125" s="181"/>
      <c r="C125" s="182"/>
      <c r="D125" s="183"/>
      <c r="E125" s="183"/>
      <c r="F125" s="184"/>
    </row>
    <row r="126" spans="1:8" s="163" customFormat="1" x14ac:dyDescent="0.2">
      <c r="A126" s="86">
        <v>113</v>
      </c>
      <c r="B126" s="181"/>
      <c r="C126" s="182"/>
      <c r="D126" s="183"/>
      <c r="E126" s="183"/>
      <c r="F126" s="184"/>
    </row>
    <row r="127" spans="1:8" s="163" customFormat="1" x14ac:dyDescent="0.2">
      <c r="A127" s="86">
        <v>114</v>
      </c>
      <c r="B127" s="181"/>
      <c r="C127" s="182"/>
      <c r="D127" s="183"/>
      <c r="E127" s="183"/>
      <c r="F127" s="184"/>
    </row>
    <row r="128" spans="1:8" s="163" customFormat="1" x14ac:dyDescent="0.2">
      <c r="A128" s="86">
        <v>115</v>
      </c>
      <c r="B128" s="181"/>
      <c r="C128" s="182"/>
      <c r="D128" s="183"/>
      <c r="E128" s="183"/>
      <c r="F128" s="184"/>
    </row>
    <row r="129" spans="1:6" s="163" customFormat="1" x14ac:dyDescent="0.2">
      <c r="A129" s="86">
        <v>116</v>
      </c>
      <c r="B129" s="181"/>
      <c r="C129" s="182"/>
      <c r="D129" s="183"/>
      <c r="E129" s="183"/>
      <c r="F129" s="184"/>
    </row>
    <row r="130" spans="1:6" s="163" customFormat="1" x14ac:dyDescent="0.2">
      <c r="A130" s="86">
        <v>117</v>
      </c>
      <c r="B130" s="181"/>
      <c r="C130" s="182"/>
      <c r="D130" s="183"/>
      <c r="E130" s="183"/>
      <c r="F130" s="184"/>
    </row>
    <row r="131" spans="1:6" s="163" customFormat="1" x14ac:dyDescent="0.2">
      <c r="A131" s="86">
        <v>118</v>
      </c>
      <c r="B131" s="181"/>
      <c r="C131" s="182"/>
      <c r="D131" s="183"/>
      <c r="E131" s="183"/>
      <c r="F131" s="184"/>
    </row>
    <row r="132" spans="1:6" s="163" customFormat="1" x14ac:dyDescent="0.2">
      <c r="A132" s="86">
        <v>119</v>
      </c>
      <c r="B132" s="181"/>
      <c r="C132" s="182"/>
      <c r="D132" s="183"/>
      <c r="E132" s="183"/>
      <c r="F132" s="184"/>
    </row>
    <row r="133" spans="1:6" s="163" customFormat="1" x14ac:dyDescent="0.2">
      <c r="A133" s="86">
        <v>120</v>
      </c>
      <c r="B133" s="181"/>
      <c r="C133" s="182"/>
      <c r="D133" s="183"/>
      <c r="E133" s="183"/>
      <c r="F133" s="184"/>
    </row>
    <row r="134" spans="1:6" s="163" customFormat="1" x14ac:dyDescent="0.2">
      <c r="A134" s="86">
        <v>121</v>
      </c>
      <c r="B134" s="181"/>
      <c r="C134" s="182"/>
      <c r="D134" s="183"/>
      <c r="E134" s="183"/>
      <c r="F134" s="184"/>
    </row>
    <row r="135" spans="1:6" s="163" customFormat="1" x14ac:dyDescent="0.2">
      <c r="A135" s="86">
        <v>122</v>
      </c>
      <c r="B135" s="181"/>
      <c r="C135" s="182"/>
      <c r="D135" s="183"/>
      <c r="E135" s="183"/>
      <c r="F135" s="184"/>
    </row>
    <row r="136" spans="1:6" s="163" customFormat="1" x14ac:dyDescent="0.2">
      <c r="A136" s="86">
        <v>123</v>
      </c>
      <c r="B136" s="181"/>
      <c r="C136" s="182"/>
      <c r="D136" s="183"/>
      <c r="E136" s="183"/>
      <c r="F136" s="184"/>
    </row>
    <row r="137" spans="1:6" s="163" customFormat="1" x14ac:dyDescent="0.2">
      <c r="A137" s="86">
        <v>124</v>
      </c>
      <c r="B137" s="181"/>
      <c r="C137" s="182"/>
      <c r="D137" s="183"/>
      <c r="E137" s="183"/>
      <c r="F137" s="184"/>
    </row>
    <row r="138" spans="1:6" s="163" customFormat="1" x14ac:dyDescent="0.2">
      <c r="A138" s="86">
        <v>125</v>
      </c>
      <c r="B138" s="181"/>
      <c r="C138" s="182"/>
      <c r="D138" s="183"/>
      <c r="E138" s="183"/>
      <c r="F138" s="184"/>
    </row>
    <row r="139" spans="1:6" s="163" customFormat="1" x14ac:dyDescent="0.2">
      <c r="A139" s="86">
        <v>126</v>
      </c>
      <c r="B139" s="181"/>
      <c r="C139" s="182"/>
      <c r="D139" s="183"/>
      <c r="E139" s="183"/>
      <c r="F139" s="184"/>
    </row>
    <row r="140" spans="1:6" s="163" customFormat="1" x14ac:dyDescent="0.2">
      <c r="A140" s="86">
        <v>127</v>
      </c>
      <c r="B140" s="181"/>
      <c r="C140" s="182"/>
      <c r="D140" s="183"/>
      <c r="E140" s="183"/>
      <c r="F140" s="184"/>
    </row>
    <row r="141" spans="1:6" s="163" customFormat="1" x14ac:dyDescent="0.2">
      <c r="A141" s="86">
        <v>128</v>
      </c>
      <c r="B141" s="181"/>
      <c r="C141" s="182"/>
      <c r="D141" s="183"/>
      <c r="E141" s="183"/>
      <c r="F141" s="184"/>
    </row>
    <row r="142" spans="1:6" s="163" customFormat="1" x14ac:dyDescent="0.2">
      <c r="A142" s="86">
        <v>129</v>
      </c>
      <c r="B142" s="181"/>
      <c r="C142" s="182"/>
      <c r="D142" s="183"/>
      <c r="E142" s="183"/>
      <c r="F142" s="184"/>
    </row>
    <row r="143" spans="1:6" s="163" customFormat="1" x14ac:dyDescent="0.2">
      <c r="A143" s="86">
        <v>130</v>
      </c>
      <c r="B143" s="181"/>
      <c r="C143" s="182"/>
      <c r="D143" s="183"/>
      <c r="E143" s="183"/>
      <c r="F143" s="184"/>
    </row>
    <row r="144" spans="1:6" s="163" customFormat="1" x14ac:dyDescent="0.2">
      <c r="A144" s="86">
        <v>131</v>
      </c>
      <c r="B144" s="181"/>
      <c r="C144" s="182"/>
      <c r="D144" s="183"/>
      <c r="E144" s="183"/>
      <c r="F144" s="184"/>
    </row>
    <row r="145" spans="1:6" s="163" customFormat="1" x14ac:dyDescent="0.2">
      <c r="A145" s="86">
        <v>132</v>
      </c>
      <c r="B145" s="181"/>
      <c r="C145" s="182"/>
      <c r="D145" s="183"/>
      <c r="E145" s="183"/>
      <c r="F145" s="184"/>
    </row>
    <row r="146" spans="1:6" s="163" customFormat="1" x14ac:dyDescent="0.2">
      <c r="A146" s="86">
        <v>133</v>
      </c>
      <c r="B146" s="181"/>
      <c r="C146" s="182"/>
      <c r="D146" s="183"/>
      <c r="E146" s="183"/>
      <c r="F146" s="184"/>
    </row>
    <row r="147" spans="1:6" s="163" customFormat="1" x14ac:dyDescent="0.2">
      <c r="A147" s="86">
        <v>134</v>
      </c>
      <c r="B147" s="181"/>
      <c r="C147" s="182"/>
      <c r="D147" s="183"/>
      <c r="E147" s="183"/>
      <c r="F147" s="184"/>
    </row>
    <row r="148" spans="1:6" s="163" customFormat="1" x14ac:dyDescent="0.2">
      <c r="A148" s="86">
        <v>135</v>
      </c>
      <c r="B148" s="181"/>
      <c r="C148" s="182"/>
      <c r="D148" s="183"/>
      <c r="E148" s="183"/>
      <c r="F148" s="184"/>
    </row>
    <row r="149" spans="1:6" s="163" customFormat="1" x14ac:dyDescent="0.2">
      <c r="A149" s="86">
        <v>136</v>
      </c>
      <c r="B149" s="181"/>
      <c r="C149" s="182"/>
      <c r="D149" s="183"/>
      <c r="E149" s="183"/>
      <c r="F149" s="184"/>
    </row>
    <row r="150" spans="1:6" s="163" customFormat="1" x14ac:dyDescent="0.2">
      <c r="A150" s="86">
        <v>137</v>
      </c>
      <c r="B150" s="181"/>
      <c r="C150" s="182"/>
      <c r="D150" s="183"/>
      <c r="E150" s="183"/>
      <c r="F150" s="184"/>
    </row>
    <row r="151" spans="1:6" s="163" customFormat="1" x14ac:dyDescent="0.2">
      <c r="A151" s="86">
        <v>138</v>
      </c>
      <c r="B151" s="181"/>
      <c r="C151" s="182"/>
      <c r="D151" s="183"/>
      <c r="E151" s="183"/>
      <c r="F151" s="184"/>
    </row>
    <row r="152" spans="1:6" s="163" customFormat="1" x14ac:dyDescent="0.2">
      <c r="A152" s="86">
        <v>139</v>
      </c>
      <c r="B152" s="181"/>
      <c r="C152" s="182"/>
      <c r="D152" s="183"/>
      <c r="E152" s="183"/>
      <c r="F152" s="184"/>
    </row>
    <row r="153" spans="1:6" s="163" customFormat="1" x14ac:dyDescent="0.2">
      <c r="A153" s="86">
        <v>140</v>
      </c>
      <c r="B153" s="181"/>
      <c r="C153" s="182"/>
      <c r="D153" s="183"/>
      <c r="E153" s="183"/>
      <c r="F153" s="184"/>
    </row>
    <row r="154" spans="1:6" s="163" customFormat="1" x14ac:dyDescent="0.2">
      <c r="A154" s="86">
        <v>141</v>
      </c>
      <c r="B154" s="181"/>
      <c r="C154" s="182"/>
      <c r="D154" s="183"/>
      <c r="E154" s="183"/>
      <c r="F154" s="184"/>
    </row>
    <row r="155" spans="1:6" s="163" customFormat="1" x14ac:dyDescent="0.2">
      <c r="A155" s="86">
        <v>142</v>
      </c>
      <c r="B155" s="181"/>
      <c r="C155" s="182"/>
      <c r="D155" s="183"/>
      <c r="E155" s="183"/>
      <c r="F155" s="184"/>
    </row>
    <row r="156" spans="1:6" s="163" customFormat="1" x14ac:dyDescent="0.2">
      <c r="A156" s="86">
        <v>143</v>
      </c>
      <c r="B156" s="181"/>
      <c r="C156" s="182"/>
      <c r="D156" s="183"/>
      <c r="E156" s="183"/>
      <c r="F156" s="184"/>
    </row>
    <row r="157" spans="1:6" s="163" customFormat="1" x14ac:dyDescent="0.2">
      <c r="A157" s="86">
        <v>144</v>
      </c>
      <c r="B157" s="181"/>
      <c r="C157" s="182"/>
      <c r="D157" s="183"/>
      <c r="E157" s="183"/>
      <c r="F157" s="184"/>
    </row>
    <row r="158" spans="1:6" s="163" customFormat="1" x14ac:dyDescent="0.2">
      <c r="A158" s="86">
        <v>145</v>
      </c>
      <c r="B158" s="181"/>
      <c r="C158" s="182"/>
      <c r="D158" s="183"/>
      <c r="E158" s="183"/>
      <c r="F158" s="184"/>
    </row>
    <row r="159" spans="1:6" s="163" customFormat="1" x14ac:dyDescent="0.2">
      <c r="A159" s="86">
        <v>146</v>
      </c>
      <c r="B159" s="181"/>
      <c r="C159" s="182"/>
      <c r="D159" s="183"/>
      <c r="E159" s="183"/>
      <c r="F159" s="184"/>
    </row>
    <row r="160" spans="1:6" s="163" customFormat="1" x14ac:dyDescent="0.2">
      <c r="A160" s="86">
        <v>147</v>
      </c>
      <c r="B160" s="181"/>
      <c r="C160" s="182"/>
      <c r="D160" s="183"/>
      <c r="E160" s="183"/>
      <c r="F160" s="184"/>
    </row>
    <row r="161" spans="1:7" s="163" customFormat="1" x14ac:dyDescent="0.2">
      <c r="A161" s="86">
        <v>148</v>
      </c>
      <c r="B161" s="181"/>
      <c r="C161" s="182"/>
      <c r="D161" s="183"/>
      <c r="E161" s="183"/>
      <c r="F161" s="184"/>
    </row>
    <row r="162" spans="1:7" s="163" customFormat="1" x14ac:dyDescent="0.2">
      <c r="A162" s="86">
        <v>149</v>
      </c>
      <c r="B162" s="181"/>
      <c r="C162" s="182"/>
      <c r="D162" s="183"/>
      <c r="E162" s="183"/>
      <c r="F162" s="184"/>
    </row>
    <row r="163" spans="1:7" s="163" customFormat="1" x14ac:dyDescent="0.2">
      <c r="A163" s="86">
        <v>150</v>
      </c>
      <c r="B163" s="181"/>
      <c r="C163" s="182"/>
      <c r="D163" s="183"/>
      <c r="E163" s="183"/>
      <c r="F163" s="184"/>
    </row>
    <row r="164" spans="1:7" s="163" customFormat="1" x14ac:dyDescent="0.2">
      <c r="A164" s="86">
        <v>151</v>
      </c>
      <c r="B164" s="181"/>
      <c r="C164" s="182"/>
      <c r="D164" s="183"/>
      <c r="E164" s="183"/>
      <c r="F164" s="184"/>
    </row>
    <row r="165" spans="1:7" s="163" customFormat="1" x14ac:dyDescent="0.2">
      <c r="A165" s="86">
        <v>152</v>
      </c>
      <c r="B165" s="181"/>
      <c r="C165" s="182"/>
      <c r="D165" s="183"/>
      <c r="E165" s="183"/>
      <c r="F165" s="184"/>
    </row>
    <row r="166" spans="1:7" s="14" customFormat="1" x14ac:dyDescent="0.2">
      <c r="A166" s="73">
        <v>153</v>
      </c>
      <c r="B166" s="153"/>
      <c r="C166" s="150"/>
      <c r="D166" s="151"/>
      <c r="E166" s="151"/>
      <c r="F166" s="152"/>
    </row>
    <row r="167" spans="1:7" s="14" customFormat="1" x14ac:dyDescent="0.2">
      <c r="A167" s="73">
        <v>154</v>
      </c>
      <c r="B167" s="153"/>
      <c r="C167" s="150"/>
      <c r="D167" s="151"/>
      <c r="E167" s="151"/>
      <c r="F167" s="152"/>
    </row>
    <row r="168" spans="1:7" s="14" customFormat="1" x14ac:dyDescent="0.2">
      <c r="A168" s="73">
        <v>155</v>
      </c>
      <c r="B168" s="153"/>
      <c r="C168" s="150"/>
      <c r="D168" s="151"/>
      <c r="E168" s="151"/>
      <c r="F168" s="152"/>
    </row>
    <row r="169" spans="1:7" s="14" customFormat="1" x14ac:dyDescent="0.2">
      <c r="A169" s="73">
        <v>156</v>
      </c>
      <c r="B169" s="153"/>
      <c r="C169" s="150"/>
      <c r="D169" s="151"/>
      <c r="E169" s="151"/>
      <c r="F169" s="152"/>
    </row>
    <row r="170" spans="1:7" s="14" customFormat="1" x14ac:dyDescent="0.2">
      <c r="A170" s="73">
        <v>157</v>
      </c>
      <c r="B170" s="153"/>
      <c r="C170" s="150"/>
      <c r="D170" s="151"/>
      <c r="E170" s="151"/>
      <c r="F170" s="152"/>
    </row>
    <row r="171" spans="1:7" s="14" customFormat="1" x14ac:dyDescent="0.2">
      <c r="A171" s="73">
        <v>158</v>
      </c>
      <c r="B171" s="153"/>
      <c r="C171" s="150"/>
      <c r="D171" s="151"/>
      <c r="E171" s="151"/>
      <c r="F171" s="152"/>
    </row>
    <row r="172" spans="1:7" s="14" customFormat="1" x14ac:dyDescent="0.2">
      <c r="A172" s="73">
        <v>159</v>
      </c>
      <c r="B172" s="153"/>
      <c r="C172" s="150"/>
      <c r="D172" s="151"/>
      <c r="E172" s="151"/>
      <c r="F172" s="152"/>
    </row>
    <row r="173" spans="1:7" s="14" customFormat="1" x14ac:dyDescent="0.2">
      <c r="A173" s="73">
        <v>160</v>
      </c>
      <c r="B173" s="29"/>
      <c r="C173" s="31"/>
      <c r="D173" s="33"/>
      <c r="E173" s="33"/>
      <c r="F173" s="19"/>
    </row>
    <row r="174" spans="1:7" s="14" customFormat="1" ht="15.75" thickBot="1" x14ac:dyDescent="0.3">
      <c r="A174" s="189" t="s">
        <v>109</v>
      </c>
      <c r="B174" s="190"/>
      <c r="C174" s="190"/>
      <c r="D174" s="190"/>
      <c r="E174" s="190"/>
      <c r="F174" s="137">
        <f>SUM(F8:F114)</f>
        <v>960076.4700000002</v>
      </c>
      <c r="G174" s="136"/>
    </row>
    <row r="176" spans="1:7" x14ac:dyDescent="0.2">
      <c r="F176" s="12"/>
    </row>
    <row r="177" spans="6:6" x14ac:dyDescent="0.2">
      <c r="F177" s="12"/>
    </row>
    <row r="178" spans="6:6" x14ac:dyDescent="0.2">
      <c r="F178" s="12"/>
    </row>
    <row r="179" spans="6:6" x14ac:dyDescent="0.2">
      <c r="F179" s="13"/>
    </row>
    <row r="180" spans="6:6" x14ac:dyDescent="0.2">
      <c r="F180" s="12"/>
    </row>
  </sheetData>
  <sheetProtection password="CC71" sheet="1" objects="1" scenarios="1"/>
  <mergeCells count="2">
    <mergeCell ref="A5:C5"/>
    <mergeCell ref="A174:E174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0" sqref="A10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201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39" t="s">
        <v>19</v>
      </c>
      <c r="B7" s="40" t="s">
        <v>20</v>
      </c>
      <c r="C7" s="40" t="s">
        <v>22</v>
      </c>
      <c r="D7" s="40" t="s">
        <v>21</v>
      </c>
      <c r="E7" s="3" t="s">
        <v>16</v>
      </c>
    </row>
    <row r="8" spans="1:5" x14ac:dyDescent="0.2">
      <c r="A8" s="82">
        <v>44917</v>
      </c>
      <c r="B8" s="80">
        <v>3115</v>
      </c>
      <c r="C8" s="83" t="s">
        <v>203</v>
      </c>
      <c r="D8" s="83" t="s">
        <v>204</v>
      </c>
      <c r="E8" s="77">
        <v>33796</v>
      </c>
    </row>
    <row r="9" spans="1:5" x14ac:dyDescent="0.2">
      <c r="A9" s="149">
        <v>44918</v>
      </c>
      <c r="B9" s="81">
        <v>3139</v>
      </c>
      <c r="C9" s="84" t="s">
        <v>205</v>
      </c>
      <c r="D9" s="84" t="s">
        <v>206</v>
      </c>
      <c r="E9" s="79">
        <v>42046.98</v>
      </c>
    </row>
    <row r="10" spans="1:5" x14ac:dyDescent="0.2">
      <c r="A10" s="149"/>
      <c r="B10" s="81"/>
      <c r="C10" s="84"/>
      <c r="D10" s="84"/>
      <c r="E10" s="79"/>
    </row>
    <row r="11" spans="1:5" x14ac:dyDescent="0.2">
      <c r="A11" s="149"/>
      <c r="B11" s="81"/>
      <c r="C11" s="84"/>
      <c r="D11" s="84"/>
      <c r="E11" s="79"/>
    </row>
    <row r="12" spans="1:5" x14ac:dyDescent="0.2">
      <c r="A12" s="149"/>
      <c r="B12" s="81"/>
      <c r="C12" s="84"/>
      <c r="D12" s="84"/>
      <c r="E12" s="79"/>
    </row>
    <row r="13" spans="1:5" x14ac:dyDescent="0.2">
      <c r="A13" s="149"/>
      <c r="B13" s="81"/>
      <c r="C13" s="84"/>
      <c r="D13" s="84"/>
      <c r="E13" s="79"/>
    </row>
    <row r="14" spans="1:5" x14ac:dyDescent="0.2">
      <c r="A14" s="149"/>
      <c r="B14" s="81"/>
      <c r="C14" s="84"/>
      <c r="D14" s="84"/>
      <c r="E14" s="79"/>
    </row>
    <row r="15" spans="1:5" x14ac:dyDescent="0.2">
      <c r="A15" s="149"/>
      <c r="B15" s="81"/>
      <c r="C15" s="84"/>
      <c r="D15" s="84"/>
      <c r="E15" s="167"/>
    </row>
    <row r="16" spans="1:5" x14ac:dyDescent="0.2">
      <c r="A16" s="149"/>
      <c r="B16" s="81"/>
      <c r="C16" s="84"/>
      <c r="D16" s="84"/>
      <c r="E16" s="79"/>
    </row>
    <row r="17" spans="1:5" x14ac:dyDescent="0.2">
      <c r="A17" s="149"/>
      <c r="B17" s="81"/>
      <c r="C17" s="84"/>
      <c r="D17" s="84"/>
      <c r="E17" s="79"/>
    </row>
    <row r="18" spans="1:5" x14ac:dyDescent="0.2">
      <c r="A18" s="85"/>
      <c r="B18" s="81"/>
      <c r="C18" s="84"/>
      <c r="D18" s="84"/>
      <c r="E18" s="79"/>
    </row>
    <row r="19" spans="1:5" x14ac:dyDescent="0.2">
      <c r="A19" s="85"/>
      <c r="B19" s="81"/>
      <c r="C19" s="84"/>
      <c r="D19" s="84"/>
      <c r="E19" s="79"/>
    </row>
    <row r="20" spans="1:5" ht="13.5" thickBot="1" x14ac:dyDescent="0.25">
      <c r="A20" s="189" t="s">
        <v>202</v>
      </c>
      <c r="B20" s="190"/>
      <c r="C20" s="190"/>
      <c r="D20" s="7"/>
      <c r="E20" s="76">
        <f>SUM(E8:E19)</f>
        <v>75842.98000000001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4" workbookViewId="0">
      <selection activeCell="D24" sqref="D24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59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88" t="s">
        <v>108</v>
      </c>
      <c r="B5" s="188"/>
      <c r="C5" s="188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4" t="s">
        <v>23</v>
      </c>
      <c r="B8" s="35" t="s">
        <v>6</v>
      </c>
      <c r="C8" s="35" t="s">
        <v>7</v>
      </c>
      <c r="D8" s="35" t="s">
        <v>8</v>
      </c>
      <c r="E8" s="36" t="s">
        <v>3</v>
      </c>
      <c r="F8" s="37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7" t="s">
        <v>52</v>
      </c>
      <c r="B9" s="51"/>
      <c r="C9" s="51"/>
      <c r="D9" s="52">
        <v>85938.81</v>
      </c>
      <c r="E9" s="53"/>
      <c r="F9" s="54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">
      <c r="A10" s="55" t="s">
        <v>54</v>
      </c>
      <c r="B10" s="51" t="s">
        <v>120</v>
      </c>
      <c r="C10" s="51">
        <v>9</v>
      </c>
      <c r="D10" s="56">
        <v>67</v>
      </c>
      <c r="E10" s="53" t="s">
        <v>23</v>
      </c>
      <c r="F10" s="59" t="s">
        <v>148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50" t="s">
        <v>23</v>
      </c>
      <c r="B11" s="51" t="s">
        <v>120</v>
      </c>
      <c r="C11" s="51">
        <v>15</v>
      </c>
      <c r="D11" s="56">
        <v>949.18</v>
      </c>
      <c r="E11" s="53"/>
      <c r="F11" s="59" t="s">
        <v>174</v>
      </c>
    </row>
    <row r="12" spans="1:15" ht="25.5" x14ac:dyDescent="0.2">
      <c r="A12" s="50" t="s">
        <v>23</v>
      </c>
      <c r="B12" s="51" t="s">
        <v>120</v>
      </c>
      <c r="C12" s="51">
        <v>15</v>
      </c>
      <c r="D12" s="56">
        <v>87.91</v>
      </c>
      <c r="E12" s="53"/>
      <c r="F12" s="59" t="s">
        <v>174</v>
      </c>
    </row>
    <row r="13" spans="1:15" x14ac:dyDescent="0.2">
      <c r="A13" s="50" t="s">
        <v>23</v>
      </c>
      <c r="B13" s="51"/>
      <c r="C13" s="51"/>
      <c r="D13" s="56"/>
      <c r="E13" s="53"/>
      <c r="F13" s="59"/>
    </row>
    <row r="14" spans="1:15" x14ac:dyDescent="0.2">
      <c r="A14" s="50" t="s">
        <v>23</v>
      </c>
      <c r="B14" s="51"/>
      <c r="C14" s="51"/>
      <c r="D14" s="56"/>
      <c r="E14" s="53"/>
      <c r="F14" s="59"/>
    </row>
    <row r="15" spans="1:15" x14ac:dyDescent="0.2">
      <c r="A15" s="50" t="s">
        <v>23</v>
      </c>
      <c r="B15" s="51"/>
      <c r="C15" s="51"/>
      <c r="D15" s="56"/>
      <c r="E15" s="53"/>
      <c r="F15" s="59"/>
    </row>
    <row r="16" spans="1:15" x14ac:dyDescent="0.2">
      <c r="A16" s="50" t="s">
        <v>23</v>
      </c>
      <c r="B16" s="51"/>
      <c r="C16" s="51"/>
      <c r="D16" s="56"/>
      <c r="E16" s="53"/>
      <c r="F16" s="60"/>
    </row>
    <row r="17" spans="1:6" x14ac:dyDescent="0.2">
      <c r="A17" s="50"/>
      <c r="B17" s="51"/>
      <c r="C17" s="51"/>
      <c r="D17" s="56"/>
      <c r="E17" s="53"/>
      <c r="F17" s="60"/>
    </row>
    <row r="18" spans="1:6" x14ac:dyDescent="0.2">
      <c r="A18" s="50"/>
      <c r="B18" s="51"/>
      <c r="C18" s="51"/>
      <c r="D18" s="56"/>
      <c r="E18" s="53"/>
      <c r="F18" s="60"/>
    </row>
    <row r="19" spans="1:6" x14ac:dyDescent="0.2">
      <c r="A19" s="50"/>
      <c r="B19" s="51"/>
      <c r="C19" s="51"/>
      <c r="D19" s="56"/>
      <c r="E19" s="53"/>
      <c r="F19" s="60"/>
    </row>
    <row r="20" spans="1:6" x14ac:dyDescent="0.2">
      <c r="A20" s="50" t="s">
        <v>23</v>
      </c>
      <c r="B20" s="51"/>
      <c r="C20" s="51"/>
      <c r="D20" s="56"/>
      <c r="E20" s="53" t="s">
        <v>23</v>
      </c>
      <c r="F20" s="60"/>
    </row>
    <row r="21" spans="1:6" x14ac:dyDescent="0.2">
      <c r="A21" s="55" t="s">
        <v>53</v>
      </c>
      <c r="B21" s="51"/>
      <c r="C21" s="51" t="s">
        <v>23</v>
      </c>
      <c r="D21" s="52">
        <f>SUM(D10:D19)</f>
        <v>1104.0899999999999</v>
      </c>
      <c r="E21" s="53" t="s">
        <v>23</v>
      </c>
      <c r="F21" s="61"/>
    </row>
    <row r="22" spans="1:6" x14ac:dyDescent="0.2">
      <c r="A22" s="50" t="s">
        <v>23</v>
      </c>
      <c r="B22" s="51"/>
      <c r="C22" s="51" t="s">
        <v>23</v>
      </c>
      <c r="D22" s="51" t="s">
        <v>23</v>
      </c>
      <c r="E22" s="53">
        <f>SUM(D9+D21)</f>
        <v>87042.9</v>
      </c>
      <c r="F22" s="61" t="s">
        <v>23</v>
      </c>
    </row>
    <row r="23" spans="1:6" ht="25.5" x14ac:dyDescent="0.2">
      <c r="A23" s="67" t="s">
        <v>55</v>
      </c>
      <c r="B23" s="51" t="s">
        <v>120</v>
      </c>
      <c r="C23" s="51" t="s">
        <v>23</v>
      </c>
      <c r="D23" s="52">
        <v>4211105.91</v>
      </c>
      <c r="E23" s="53" t="s">
        <v>23</v>
      </c>
      <c r="F23" s="61" t="s">
        <v>23</v>
      </c>
    </row>
    <row r="24" spans="1:6" ht="38.25" x14ac:dyDescent="0.2">
      <c r="A24" s="55" t="s">
        <v>57</v>
      </c>
      <c r="B24" s="51" t="s">
        <v>120</v>
      </c>
      <c r="C24" s="51">
        <v>7</v>
      </c>
      <c r="D24" s="49">
        <v>30</v>
      </c>
      <c r="E24" s="53" t="s">
        <v>23</v>
      </c>
      <c r="F24" s="57" t="s">
        <v>125</v>
      </c>
    </row>
    <row r="25" spans="1:6" x14ac:dyDescent="0.2">
      <c r="A25" s="50" t="s">
        <v>23</v>
      </c>
      <c r="B25" s="51" t="s">
        <v>120</v>
      </c>
      <c r="C25" s="51">
        <v>9</v>
      </c>
      <c r="D25" s="49">
        <v>3265</v>
      </c>
      <c r="E25" s="53" t="s">
        <v>23</v>
      </c>
      <c r="F25" s="57" t="s">
        <v>148</v>
      </c>
    </row>
    <row r="26" spans="1:6" ht="25.5" x14ac:dyDescent="0.2">
      <c r="A26" s="50"/>
      <c r="B26" s="51" t="s">
        <v>120</v>
      </c>
      <c r="C26" s="51">
        <v>15</v>
      </c>
      <c r="D26" s="49">
        <v>46509.82</v>
      </c>
      <c r="E26" s="53" t="s">
        <v>23</v>
      </c>
      <c r="F26" s="57" t="s">
        <v>174</v>
      </c>
    </row>
    <row r="27" spans="1:6" ht="25.5" x14ac:dyDescent="0.2">
      <c r="A27" s="50" t="s">
        <v>23</v>
      </c>
      <c r="B27" s="51" t="s">
        <v>120</v>
      </c>
      <c r="C27" s="51">
        <v>15</v>
      </c>
      <c r="D27" s="49">
        <v>4307.16</v>
      </c>
      <c r="E27" s="53" t="s">
        <v>23</v>
      </c>
      <c r="F27" s="57" t="s">
        <v>174</v>
      </c>
    </row>
    <row r="28" spans="1:6" x14ac:dyDescent="0.2">
      <c r="A28" s="50" t="s">
        <v>23</v>
      </c>
      <c r="B28" s="51"/>
      <c r="C28" s="51"/>
      <c r="D28" s="49"/>
      <c r="E28" s="53"/>
      <c r="F28" s="57"/>
    </row>
    <row r="29" spans="1:6" x14ac:dyDescent="0.2">
      <c r="A29" s="50" t="s">
        <v>23</v>
      </c>
      <c r="B29" s="51"/>
      <c r="C29" s="51"/>
      <c r="D29" s="49"/>
      <c r="E29" s="53" t="s">
        <v>23</v>
      </c>
      <c r="F29" s="57"/>
    </row>
    <row r="30" spans="1:6" x14ac:dyDescent="0.2">
      <c r="A30" s="50" t="s">
        <v>23</v>
      </c>
      <c r="B30" s="51"/>
      <c r="C30" s="51"/>
      <c r="D30" s="49"/>
      <c r="E30" s="53" t="s">
        <v>23</v>
      </c>
      <c r="F30" s="58"/>
    </row>
    <row r="31" spans="1:6" x14ac:dyDescent="0.2">
      <c r="A31" s="50" t="s">
        <v>23</v>
      </c>
      <c r="B31" s="51"/>
      <c r="C31" s="51"/>
      <c r="D31" s="49"/>
      <c r="E31" s="53"/>
      <c r="F31" s="58"/>
    </row>
    <row r="32" spans="1:6" x14ac:dyDescent="0.2">
      <c r="A32" s="50"/>
      <c r="B32" s="51"/>
      <c r="C32" s="51"/>
      <c r="D32" s="49"/>
      <c r="E32" s="53"/>
      <c r="F32" s="140"/>
    </row>
    <row r="33" spans="1:6" x14ac:dyDescent="0.2">
      <c r="A33" s="50"/>
      <c r="B33" s="51"/>
      <c r="C33" s="51"/>
      <c r="D33" s="49"/>
      <c r="E33" s="53"/>
      <c r="F33" s="140"/>
    </row>
    <row r="34" spans="1:6" x14ac:dyDescent="0.2">
      <c r="A34" s="55" t="s">
        <v>56</v>
      </c>
      <c r="B34" s="51"/>
      <c r="C34" s="51" t="s">
        <v>23</v>
      </c>
      <c r="D34" s="52">
        <f>SUM(D24:D33)</f>
        <v>54111.979999999996</v>
      </c>
      <c r="E34" s="53" t="s">
        <v>23</v>
      </c>
      <c r="F34" s="61" t="s">
        <v>23</v>
      </c>
    </row>
    <row r="35" spans="1:6" ht="15" thickBot="1" x14ac:dyDescent="0.25">
      <c r="A35" s="62" t="s">
        <v>23</v>
      </c>
      <c r="B35" s="63" t="s">
        <v>23</v>
      </c>
      <c r="C35" s="63" t="s">
        <v>23</v>
      </c>
      <c r="D35" s="64" t="s">
        <v>23</v>
      </c>
      <c r="E35" s="65">
        <f>SUM(D23+D34)</f>
        <v>4265217.8900000006</v>
      </c>
      <c r="F35" s="66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4" sqref="C24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5" x14ac:dyDescent="0.25">
      <c r="A1" s="1" t="s">
        <v>4</v>
      </c>
      <c r="B1" s="1"/>
      <c r="C1" s="1"/>
      <c r="D1" s="6"/>
      <c r="E1" s="6"/>
    </row>
    <row r="2" spans="1:5" x14ac:dyDescent="0.25">
      <c r="A2" s="8"/>
      <c r="B2" s="8"/>
      <c r="C2" s="8"/>
      <c r="D2" s="8"/>
      <c r="E2" s="8"/>
    </row>
    <row r="3" spans="1:5" x14ac:dyDescent="0.25">
      <c r="A3" s="1" t="s">
        <v>61</v>
      </c>
      <c r="B3" s="8"/>
      <c r="C3" s="8"/>
      <c r="D3" s="6"/>
      <c r="E3" s="6"/>
    </row>
    <row r="4" spans="1:5" x14ac:dyDescent="0.25">
      <c r="A4" s="6"/>
      <c r="B4" s="1"/>
      <c r="C4" s="1"/>
      <c r="D4" s="6"/>
      <c r="E4" s="6"/>
    </row>
    <row r="5" spans="1:5" x14ac:dyDescent="0.25">
      <c r="A5" s="74" t="s">
        <v>5</v>
      </c>
      <c r="B5" s="1" t="s">
        <v>201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25">
      <c r="A7" s="39" t="s">
        <v>19</v>
      </c>
      <c r="B7" s="40" t="s">
        <v>20</v>
      </c>
      <c r="C7" s="40" t="s">
        <v>22</v>
      </c>
      <c r="D7" s="40" t="s">
        <v>21</v>
      </c>
      <c r="E7" s="3" t="s">
        <v>16</v>
      </c>
    </row>
    <row r="8" spans="1:5" x14ac:dyDescent="0.25">
      <c r="A8" s="75"/>
      <c r="B8" s="72"/>
      <c r="C8" s="38"/>
      <c r="D8" s="38"/>
      <c r="E8" s="146"/>
    </row>
    <row r="9" spans="1:5" x14ac:dyDescent="0.25">
      <c r="A9" s="144"/>
      <c r="B9" s="145"/>
      <c r="C9" s="38"/>
      <c r="D9" s="145"/>
      <c r="E9" s="164"/>
    </row>
    <row r="10" spans="1:5" x14ac:dyDescent="0.25">
      <c r="A10" s="144"/>
      <c r="B10" s="145"/>
      <c r="C10" s="145"/>
      <c r="D10" s="145"/>
      <c r="E10" s="147"/>
    </row>
    <row r="11" spans="1:5" x14ac:dyDescent="0.25">
      <c r="A11" s="144"/>
      <c r="B11" s="145"/>
      <c r="C11" s="145"/>
      <c r="D11" s="145"/>
      <c r="E11" s="147"/>
    </row>
    <row r="12" spans="1:5" x14ac:dyDescent="0.25">
      <c r="A12" s="144"/>
      <c r="B12" s="145"/>
      <c r="C12" s="145"/>
      <c r="D12" s="145"/>
      <c r="E12" s="147"/>
    </row>
    <row r="13" spans="1:5" x14ac:dyDescent="0.25">
      <c r="A13" s="144"/>
      <c r="B13" s="145"/>
      <c r="C13" s="145"/>
      <c r="D13" s="145"/>
      <c r="E13" s="148"/>
    </row>
    <row r="14" spans="1:5" x14ac:dyDescent="0.25">
      <c r="A14" s="141"/>
      <c r="B14" s="142"/>
      <c r="C14" s="142"/>
      <c r="D14" s="142"/>
      <c r="E14" s="143"/>
    </row>
    <row r="16" spans="1:5" ht="15.75" thickBot="1" x14ac:dyDescent="0.3">
      <c r="A16" s="189" t="s">
        <v>202</v>
      </c>
      <c r="B16" s="190"/>
      <c r="C16" s="190"/>
      <c r="D16" s="7"/>
      <c r="E16" s="78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2023-02-15T08:34:56Z</dcterms:modified>
</cp:coreProperties>
</file>