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22" i="2" l="1"/>
  <c r="E207" i="5"/>
  <c r="E205" i="5"/>
  <c r="D204" i="5"/>
  <c r="D197" i="5"/>
  <c r="E198" i="5"/>
  <c r="E186" i="5" l="1"/>
  <c r="E173" i="5"/>
  <c r="E110" i="5"/>
  <c r="D185" i="5"/>
  <c r="E16" i="8" l="1"/>
  <c r="E20" i="4" l="1"/>
  <c r="D65" i="5"/>
  <c r="D21" i="7"/>
  <c r="D34" i="7"/>
  <c r="F172" i="2" l="1"/>
  <c r="D190" i="5"/>
  <c r="E66" i="5" l="1"/>
  <c r="D153" i="5" l="1"/>
  <c r="D160" i="5"/>
  <c r="D172" i="5" l="1"/>
  <c r="E35" i="7" l="1"/>
  <c r="E22" i="7"/>
  <c r="E191" i="5" l="1"/>
  <c r="E161" i="5" l="1"/>
  <c r="E154" i="5"/>
</calcChain>
</file>

<file path=xl/sharedStrings.xml><?xml version="1.0" encoding="utf-8"?>
<sst xmlns="http://schemas.openxmlformats.org/spreadsheetml/2006/main" count="957" uniqueCount="236">
  <si>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</si>
  <si>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</si>
  <si>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</si>
  <si>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</si>
  <si>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</si>
  <si>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</si>
  <si>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</si>
  <si>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</si>
  <si>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</si>
  <si>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</si>
  <si>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</si>
  <si>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</si>
  <si>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</si>
  <si>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</si>
  <si>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</si>
  <si>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</si>
  <si>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</si>
  <si>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</si>
  <si>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</si>
  <si>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</si>
  <si>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</si>
  <si>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</si>
  <si>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</si>
  <si>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</si>
  <si>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</si>
  <si>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</si>
  <si>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</si>
  <si>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</si>
  <si>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</si>
  <si>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</si>
  <si>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</si>
  <si>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</si>
  <si>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</si>
  <si>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</si>
  <si>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</si>
  <si>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</si>
  <si>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</si>
  <si>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</si>
  <si>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</si>
  <si>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</si>
  <si>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</si>
  <si>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</si>
  <si>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</si>
  <si>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</si>
  <si>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</si>
  <si>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</si>
  <si>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</si>
  <si>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</si>
  <si>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</si>
  <si>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</si>
  <si>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</si>
  <si>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</si>
  <si>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</si>
  <si>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</si>
  <si>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</si>
  <si>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</si>
  <si>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</si>
  <si>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</si>
  <si>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</si>
  <si>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</si>
  <si>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</si>
  <si>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</si>
  <si>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</si>
  <si>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</si>
  <si>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</si>
  <si>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</si>
  <si>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</si>
  <si>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</si>
  <si>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</si>
  <si>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OSIM</t>
  </si>
  <si>
    <t>VARSAMINTE PT.PERS.CU HANDICAP NEINCADRATE-2022</t>
  </si>
  <si>
    <t>ASCENSORUL SA</t>
  </si>
  <si>
    <t>RIDICARE NUMERAR</t>
  </si>
  <si>
    <t>CENTRO INVEST CONSULT SRL</t>
  </si>
  <si>
    <t>ROBOSTO LOGISTIK SRL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</si>
  <si>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</si>
  <si>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</si>
  <si>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</si>
  <si>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</si>
  <si>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</si>
  <si>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</si>
  <si>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</si>
  <si>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</si>
  <si>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</si>
  <si>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</si>
  <si>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POPRIRE SALARIU STEFANESCU R.</t>
  </si>
  <si>
    <t>PENSIE ALIMENTARA DE LA POTOROACA CRISTIAN</t>
  </si>
  <si>
    <t>Subtotal 10.01.16</t>
  </si>
  <si>
    <t>Total 10.01.16</t>
  </si>
  <si>
    <t>DIGITRONIX TECHNOLOGY SRL</t>
  </si>
  <si>
    <t>OMPI</t>
  </si>
  <si>
    <t>DNS BIROTICA SRL</t>
  </si>
  <si>
    <t>SQUARE PARKING SRL</t>
  </si>
  <si>
    <t>ABONAMENT PARCARE AUTO OSIM</t>
  </si>
  <si>
    <t>SUPRAV. RVSTI ECHIPAM. OCT.2022</t>
  </si>
  <si>
    <t>ENGIE ROMANIA SA</t>
  </si>
  <si>
    <t>DEPUNERE NUMERAR - REINTREGIRE CONT</t>
  </si>
  <si>
    <t>BCR SA</t>
  </si>
  <si>
    <t>CUMPANA 1993 SRL</t>
  </si>
  <si>
    <t>RCS RDS SA</t>
  </si>
  <si>
    <t>WECO TMC SRL</t>
  </si>
  <si>
    <t>SERVICIU MEDICAL</t>
  </si>
  <si>
    <t>BTM CORPORATE SECURITY SRL</t>
  </si>
  <si>
    <t>OLIMPIC INTERNATIONAL TURISM SRL</t>
  </si>
  <si>
    <t>BILET AVION</t>
  </si>
  <si>
    <t>FOXX COLOR SRL</t>
  </si>
  <si>
    <t>DHL INTERNATIONAL SRL</t>
  </si>
  <si>
    <t>EXPEDIERI EXPRES</t>
  </si>
  <si>
    <t>MEDA CONSULT SRL</t>
  </si>
  <si>
    <t>SAFETY BROKER DE ASIG. SA</t>
  </si>
  <si>
    <t>PRAGMA COMPUTERS SRL</t>
  </si>
  <si>
    <t>SERV. MEDICAL</t>
  </si>
  <si>
    <t>INTERN. FILING AND SEARCH FEES</t>
  </si>
  <si>
    <t>perioada: 01-30 NOIEMBRIE</t>
  </si>
  <si>
    <t>COLOP PRINTER R30</t>
  </si>
  <si>
    <t>PRESTARI SERVICII OCTOMBRIE 2022</t>
  </si>
  <si>
    <t>ACCENT SERVICES ZONE SRL</t>
  </si>
  <si>
    <t>SERV.MENTENANTA ECHIPAM. OCT.2022</t>
  </si>
  <si>
    <t>noiembrie</t>
  </si>
  <si>
    <t>DENDRIO SOLUTIONS SRL</t>
  </si>
  <si>
    <t>SERV.MENT.AXIGEN RENEWAL COMPL. 300</t>
  </si>
  <si>
    <t>EMPO SYSTEMS SRL</t>
  </si>
  <si>
    <t>PREST.SERV.OCT.2022</t>
  </si>
  <si>
    <t>INOX STYLE SRL</t>
  </si>
  <si>
    <t>SERV.REPARATIE USI</t>
  </si>
  <si>
    <t>SERV. CURATENIE OCT.2022</t>
  </si>
  <si>
    <t>COMP. MUNICIP.PARKING BUC</t>
  </si>
  <si>
    <t>LOC PARCARE NOIEMBRIE 2022</t>
  </si>
  <si>
    <t>EVOLUTION PREST SYSTEMS SRL</t>
  </si>
  <si>
    <t>PLACA VIDEO ASUS</t>
  </si>
  <si>
    <t>CTR.SUBSECV.16 - TONERE</t>
  </si>
  <si>
    <t>DAB AUTO SERV SRL</t>
  </si>
  <si>
    <t>REVIZIE AUTO MITSUBISHI</t>
  </si>
  <si>
    <t>TORNADO GOMAR TRADE SRL</t>
  </si>
  <si>
    <t>SENZORI PARCARE</t>
  </si>
  <si>
    <t>PIESE SI ACCESORII SIST SEC</t>
  </si>
  <si>
    <t>CERTSIGN SA</t>
  </si>
  <si>
    <t>CERT DE SERVER SSL</t>
  </si>
  <si>
    <t>MENTENANTA ECHIPAM IT OCT.2022</t>
  </si>
  <si>
    <t>DOSARE CARTON</t>
  </si>
  <si>
    <t>MIDA SOFT BUSINESS SRL</t>
  </si>
  <si>
    <t>WASTE TONER</t>
  </si>
  <si>
    <t>R.A. RASIROM</t>
  </si>
  <si>
    <t>MENT.SIST.COMPL. DE SEC. OCT 2022</t>
  </si>
  <si>
    <t>ARCHIVIT SRL</t>
  </si>
  <si>
    <t>STOCARE ARHIVA SEPT.2022</t>
  </si>
  <si>
    <t>ASIG. CASCO MITSUBISHI</t>
  </si>
  <si>
    <t>ASIG. CASCO SKODA</t>
  </si>
  <si>
    <t>ASIG. CASCO VOLSWAGEN MULTIVAN</t>
  </si>
  <si>
    <t>PFA SCHIOPU REBECA</t>
  </si>
  <si>
    <t>PRESTARI SERVICII PFA OCT.2022</t>
  </si>
  <si>
    <t>PIESE DE SCHIMB</t>
  </si>
  <si>
    <t>MAT.CONSUMAB. AUTO MITSUBISHI</t>
  </si>
  <si>
    <t>ANEXA CDA NR.205750/2022</t>
  </si>
  <si>
    <t>01-30 NOIEMBRIE</t>
  </si>
  <si>
    <t>LICENTA SOFT TASIA</t>
  </si>
  <si>
    <t>LICENTA BABYLON 10 PREMIUM</t>
  </si>
  <si>
    <t>CONSUM GAZE OCT.2022</t>
  </si>
  <si>
    <t>COMISION TRANZACTII CARDURI OCT.2022</t>
  </si>
  <si>
    <t>SERV. PAZA OCT.2022</t>
  </si>
  <si>
    <t>APA NOVA BUC. SA</t>
  </si>
  <si>
    <t>SERV. APA OCTOMBRIE 2022</t>
  </si>
  <si>
    <t>REPLACEMENT BATERY CARTRIDGE</t>
  </si>
  <si>
    <t>ABONAMENT INETRNET NOIEMBRIE 2022</t>
  </si>
  <si>
    <t>ACCOR HOTELS ROMANIA SRL</t>
  </si>
  <si>
    <t>ORG.SEMINAR EUIPO 27 OCT.</t>
  </si>
  <si>
    <t>MAE</t>
  </si>
  <si>
    <t>TAXA CONF. PASAP. SERV. OPRESCU E.</t>
  </si>
  <si>
    <t>GERMAN TOP TRADING SRL</t>
  </si>
  <si>
    <t>REVIZIE SI INLOC. PIESE SKODA</t>
  </si>
  <si>
    <t>PACHET BIDOANE APA 19L</t>
  </si>
  <si>
    <t>COMP. NAT. AEROPORTURI BUC SA</t>
  </si>
  <si>
    <t>SERV. PROTOCOL AEROPORT</t>
  </si>
  <si>
    <t>MOBEXPERT BANEASA SRL</t>
  </si>
  <si>
    <t>MASA CONFERINTA</t>
  </si>
  <si>
    <t>CONSUMABILE SKODA</t>
  </si>
  <si>
    <t>ASIGURARE RCA MITSUBISHI</t>
  </si>
  <si>
    <t>LECOM BIROTICA ARDEAL SRL</t>
  </si>
  <si>
    <t>CTR.SUBSECV.2 - DISTR. DOC. ONAC</t>
  </si>
  <si>
    <t>CTR.SUBSECV.2 - PAPETARIE. ONAC</t>
  </si>
  <si>
    <t>TRAVEL BRANDS SA</t>
  </si>
  <si>
    <t>CM UNIREA SRL</t>
  </si>
  <si>
    <t>SERV. MEDICINA MUNCII OCT.2022</t>
  </si>
  <si>
    <t>CN POSTA ROMANA</t>
  </si>
  <si>
    <t>ALIMENTARE MASINA DE FRANCAT</t>
  </si>
  <si>
    <t>POENARI PEN COMPANY SRL</t>
  </si>
  <si>
    <t>STILOURI ALPHA 46 THUNDER</t>
  </si>
  <si>
    <t>HORNBACH CENTRALA SRL</t>
  </si>
  <si>
    <t>PLAFONIERA LED</t>
  </si>
  <si>
    <t>BEIA CONSULT INT SRL</t>
  </si>
  <si>
    <t>SERVICII REMEDIERE CENTRALA TEL</t>
  </si>
  <si>
    <t>CTCE PIATRA NEAMT</t>
  </si>
  <si>
    <t>ACTUALIZ LEGIS NOIEMBRIE 2022</t>
  </si>
  <si>
    <t>OPTIM CONCEPT DESIGN SRL</t>
  </si>
  <si>
    <t>MENT. ECHIPAM. CLIM. NOIEMBRIE 2022</t>
  </si>
  <si>
    <t>REGLARE SUME PE ART.BUGETARE</t>
  </si>
  <si>
    <t>ALIMENTARE CONT CARD SALARII RAIFFEISEN</t>
  </si>
  <si>
    <t>ALIMENTARE CONT CARD SALARII BTRL</t>
  </si>
  <si>
    <t>SOFIT WARE SRL</t>
  </si>
  <si>
    <t>LICENTE VISIO 2021</t>
  </si>
  <si>
    <t>CVAL. BILET AVION</t>
  </si>
  <si>
    <t>ADVANTECH SRL</t>
  </si>
  <si>
    <t>LICENTE WINDOWS</t>
  </si>
  <si>
    <t>TOTAL NOIEMBRIE</t>
  </si>
  <si>
    <t>TREI D PLUS SRL</t>
  </si>
  <si>
    <t>PRESTARI SERVICII DDD</t>
  </si>
  <si>
    <t>SUPORT DELL PROSUT</t>
  </si>
  <si>
    <t>MENT. ECHIPAM. NOIEMBRIE 2022</t>
  </si>
  <si>
    <t>PFA MIU ALEXANDRU DOREL</t>
  </si>
  <si>
    <t>MENT. SIST.EL. NOIEMBRIE 2022</t>
  </si>
  <si>
    <t>COMP.MUNICIP.PARKING BUC</t>
  </si>
  <si>
    <t>PRES.SERV.APLICATIE SOFT</t>
  </si>
  <si>
    <t>CRISTALSOFT SRL</t>
  </si>
  <si>
    <t>MENT. SOFT CONTAB. NOIEMBRIE 2022</t>
  </si>
  <si>
    <t>CVAL. PLIC C4</t>
  </si>
  <si>
    <t>ACCESORII ELCTRICE</t>
  </si>
  <si>
    <t>PRAMAC GENERATORS SRL</t>
  </si>
  <si>
    <t>SERV. REVIZIE GENERATOR</t>
  </si>
  <si>
    <t>SUPORT PT.LIC. LOCKUP MICRO</t>
  </si>
  <si>
    <t>VIVSTAR SRL</t>
  </si>
  <si>
    <t>CVAL. MASURATORI PRAM</t>
  </si>
  <si>
    <t>TESKA GLOBAL PRODUCTION SRL</t>
  </si>
  <si>
    <t>CVAL. AGENDE</t>
  </si>
  <si>
    <t>COMP. MUNICIP. IMOB. SA</t>
  </si>
  <si>
    <t>FOLOSINTA SPATIU NOIEMBRIE 2022</t>
  </si>
  <si>
    <t>FOLOSINTA SPATIU OCTOMBRIE 2022</t>
  </si>
  <si>
    <t>RA RASIROM</t>
  </si>
  <si>
    <t>MENT. SIST. COMPL. DE SEC. NOIEMBRIE 2022</t>
  </si>
  <si>
    <t>PRESTARI SERV. DDD</t>
  </si>
  <si>
    <t>CENTRAL SERVICE INSTAL SRL</t>
  </si>
  <si>
    <t>TAXA INTERV. ECHIPAM.</t>
  </si>
  <si>
    <t>Total plati NOIEMBRIE</t>
  </si>
  <si>
    <t>REGLARE ART.BUG. NOTA CAB</t>
  </si>
  <si>
    <t>COMISION</t>
  </si>
  <si>
    <t>EPOQUE</t>
  </si>
  <si>
    <t>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</si>
</sst>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19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164" fontId="1" fillId="24" borderId="10" xfId="49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4" fillId="0" borderId="21" xfId="41" applyNumberFormat="1" applyFont="1" applyFill="1" applyBorder="1" applyAlignment="1">
      <alignment horizontal="left"/>
    </xf>
    <xf numFmtId="0" fontId="34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5" fillId="24" borderId="10" xfId="40" applyFont="1" applyFill="1" applyBorder="1" applyAlignment="1">
      <alignment horizontal="center" vertical="center"/>
    </xf>
    <xf numFmtId="0" fontId="35" fillId="24" borderId="10" xfId="40" applyFont="1" applyFill="1" applyBorder="1"/>
    <xf numFmtId="4" fontId="35" fillId="24" borderId="14" xfId="40" applyNumberFormat="1" applyFont="1" applyFill="1" applyBorder="1" applyAlignment="1">
      <alignment horizontal="right" vertical="center"/>
    </xf>
    <xf numFmtId="14" fontId="35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31" fillId="0" borderId="10" xfId="40" applyFont="1" applyFill="1" applyBorder="1" applyAlignment="1">
      <alignment horizontal="center" vertical="center" wrapText="1"/>
    </xf>
    <xf numFmtId="0" fontId="25" fillId="0" borderId="0" xfId="0" applyFont="1" applyFill="1"/>
    <xf numFmtId="0" fontId="34" fillId="0" borderId="19" xfId="41" applyFont="1" applyFill="1" applyBorder="1" applyAlignment="1">
      <alignment horizontal="right"/>
    </xf>
    <xf numFmtId="0" fontId="31" fillId="0" borderId="17" xfId="40" applyFont="1" applyFill="1" applyBorder="1" applyAlignment="1">
      <alignment horizontal="center" wrapText="1"/>
    </xf>
    <xf numFmtId="14" fontId="26" fillId="0" borderId="10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/>
    </xf>
    <xf numFmtId="0" fontId="26" fillId="0" borderId="10" xfId="40" applyFont="1" applyFill="1" applyBorder="1"/>
    <xf numFmtId="166" fontId="1" fillId="0" borderId="0" xfId="40" applyNumberFormat="1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0" fontId="36" fillId="24" borderId="0" xfId="0" applyFont="1" applyFill="1" applyAlignment="1">
      <alignment horizontal="center"/>
    </xf>
    <xf numFmtId="164" fontId="20" fillId="0" borderId="10" xfId="4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25" fillId="24" borderId="0" xfId="0" applyNumberFormat="1" applyFont="1" applyFill="1"/>
    <xf numFmtId="4" fontId="26" fillId="0" borderId="14" xfId="40" applyNumberFormat="1" applyFont="1" applyFill="1" applyBorder="1" applyAlignment="1">
      <alignment horizontal="right" vertical="center"/>
    </xf>
    <xf numFmtId="4" fontId="26" fillId="0" borderId="20" xfId="40" applyNumberFormat="1" applyFont="1" applyFill="1" applyBorder="1" applyAlignment="1">
      <alignment horizontal="right" vertical="center"/>
    </xf>
    <xf numFmtId="4" fontId="26" fillId="0" borderId="14" xfId="40" applyNumberFormat="1" applyFont="1" applyFill="1" applyBorder="1" applyAlignment="1">
      <alignment vertical="center"/>
    </xf>
    <xf numFmtId="4" fontId="37" fillId="0" borderId="0" xfId="0" applyNumberFormat="1" applyFont="1" applyFill="1"/>
    <xf numFmtId="4" fontId="26" fillId="0" borderId="0" xfId="0" applyNumberFormat="1" applyFont="1" applyFill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Procent" xfId="49" builtinId="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B9" sqref="B9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65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154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192643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118</v>
      </c>
      <c r="C8" s="15">
        <v>9</v>
      </c>
      <c r="D8" s="74">
        <v>18054</v>
      </c>
      <c r="E8" s="16" t="s">
        <v>23</v>
      </c>
      <c r="F8" s="33" t="s">
        <v>70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18411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v>210697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showWhiteSpace="0" view="pageLayout" topLeftCell="A181" zoomScaleNormal="100" workbookViewId="0">
      <selection activeCell="E205" sqref="E205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154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70" t="s">
        <v>9</v>
      </c>
      <c r="B8" s="106" t="s">
        <v>23</v>
      </c>
      <c r="C8" s="106" t="s">
        <v>23</v>
      </c>
      <c r="D8" s="107">
        <v>13540621</v>
      </c>
      <c r="E8" s="108" t="s">
        <v>23</v>
      </c>
      <c r="F8" s="109" t="s">
        <v>23</v>
      </c>
    </row>
    <row r="9" spans="1:6" x14ac:dyDescent="0.2">
      <c r="A9" s="110" t="s">
        <v>10</v>
      </c>
      <c r="B9" s="54" t="s">
        <v>118</v>
      </c>
      <c r="C9" s="54">
        <v>9</v>
      </c>
      <c r="D9" s="111">
        <v>91239</v>
      </c>
      <c r="E9" s="55" t="s">
        <v>23</v>
      </c>
      <c r="F9" s="112" t="s">
        <v>31</v>
      </c>
    </row>
    <row r="10" spans="1:6" x14ac:dyDescent="0.2">
      <c r="A10" s="110" t="s">
        <v>23</v>
      </c>
      <c r="B10" s="54" t="s">
        <v>118</v>
      </c>
      <c r="C10" s="54">
        <v>9</v>
      </c>
      <c r="D10" s="111">
        <v>3681</v>
      </c>
      <c r="E10" s="55" t="s">
        <v>23</v>
      </c>
      <c r="F10" s="112" t="s">
        <v>30</v>
      </c>
    </row>
    <row r="11" spans="1:6" ht="25.5" x14ac:dyDescent="0.2">
      <c r="A11" s="110" t="s">
        <v>23</v>
      </c>
      <c r="B11" s="54" t="s">
        <v>118</v>
      </c>
      <c r="C11" s="54">
        <v>9</v>
      </c>
      <c r="D11" s="111">
        <v>150</v>
      </c>
      <c r="E11" s="55" t="s">
        <v>23</v>
      </c>
      <c r="F11" s="112" t="s">
        <v>84</v>
      </c>
    </row>
    <row r="12" spans="1:6" ht="25.5" x14ac:dyDescent="0.2">
      <c r="A12" s="110" t="s">
        <v>23</v>
      </c>
      <c r="B12" s="54" t="s">
        <v>118</v>
      </c>
      <c r="C12" s="54">
        <v>9</v>
      </c>
      <c r="D12" s="111">
        <v>200</v>
      </c>
      <c r="E12" s="55" t="s">
        <v>23</v>
      </c>
      <c r="F12" s="112" t="s">
        <v>86</v>
      </c>
    </row>
    <row r="13" spans="1:6" ht="25.5" x14ac:dyDescent="0.2">
      <c r="A13" s="110"/>
      <c r="B13" s="54" t="s">
        <v>118</v>
      </c>
      <c r="C13" s="54">
        <v>9</v>
      </c>
      <c r="D13" s="111">
        <v>3850</v>
      </c>
      <c r="E13" s="55" t="s">
        <v>23</v>
      </c>
      <c r="F13" s="112" t="s">
        <v>36</v>
      </c>
    </row>
    <row r="14" spans="1:6" ht="25.5" x14ac:dyDescent="0.2">
      <c r="A14" s="110"/>
      <c r="B14" s="54" t="s">
        <v>118</v>
      </c>
      <c r="C14" s="54">
        <v>9</v>
      </c>
      <c r="D14" s="111">
        <v>3261</v>
      </c>
      <c r="E14" s="55" t="s">
        <v>23</v>
      </c>
      <c r="F14" s="112" t="s">
        <v>36</v>
      </c>
    </row>
    <row r="15" spans="1:6" ht="25.5" x14ac:dyDescent="0.2">
      <c r="A15" s="110" t="s">
        <v>23</v>
      </c>
      <c r="B15" s="54" t="s">
        <v>118</v>
      </c>
      <c r="C15" s="54">
        <v>9</v>
      </c>
      <c r="D15" s="111">
        <v>2001</v>
      </c>
      <c r="E15" s="55" t="s">
        <v>23</v>
      </c>
      <c r="F15" s="112" t="s">
        <v>76</v>
      </c>
    </row>
    <row r="16" spans="1:6" ht="25.5" x14ac:dyDescent="0.2">
      <c r="A16" s="110" t="s">
        <v>23</v>
      </c>
      <c r="B16" s="54" t="s">
        <v>118</v>
      </c>
      <c r="C16" s="54">
        <v>9</v>
      </c>
      <c r="D16" s="111">
        <v>3079</v>
      </c>
      <c r="E16" s="55" t="s">
        <v>23</v>
      </c>
      <c r="F16" s="112" t="s">
        <v>67</v>
      </c>
    </row>
    <row r="17" spans="1:10" ht="25.5" x14ac:dyDescent="0.2">
      <c r="A17" s="110" t="s">
        <v>23</v>
      </c>
      <c r="B17" s="54" t="s">
        <v>118</v>
      </c>
      <c r="C17" s="54">
        <v>9</v>
      </c>
      <c r="D17" s="111">
        <v>5434</v>
      </c>
      <c r="E17" s="55" t="s">
        <v>23</v>
      </c>
      <c r="F17" s="112" t="s">
        <v>36</v>
      </c>
    </row>
    <row r="18" spans="1:10" ht="25.5" x14ac:dyDescent="0.2">
      <c r="A18" s="110"/>
      <c r="B18" s="54" t="s">
        <v>118</v>
      </c>
      <c r="C18" s="54">
        <v>9</v>
      </c>
      <c r="D18" s="111">
        <v>3813</v>
      </c>
      <c r="E18" s="55" t="s">
        <v>23</v>
      </c>
      <c r="F18" s="112" t="s">
        <v>36</v>
      </c>
    </row>
    <row r="19" spans="1:10" ht="25.5" x14ac:dyDescent="0.2">
      <c r="A19" s="110" t="s">
        <v>23</v>
      </c>
      <c r="B19" s="54" t="s">
        <v>118</v>
      </c>
      <c r="C19" s="54">
        <v>9</v>
      </c>
      <c r="D19" s="111">
        <v>150</v>
      </c>
      <c r="E19" s="55" t="s">
        <v>23</v>
      </c>
      <c r="F19" s="112" t="s">
        <v>77</v>
      </c>
    </row>
    <row r="20" spans="1:10" ht="25.5" x14ac:dyDescent="0.2">
      <c r="A20" s="110"/>
      <c r="B20" s="54" t="s">
        <v>118</v>
      </c>
      <c r="C20" s="54">
        <v>9</v>
      </c>
      <c r="D20" s="111">
        <v>150</v>
      </c>
      <c r="E20" s="55" t="s">
        <v>23</v>
      </c>
      <c r="F20" s="112" t="s">
        <v>78</v>
      </c>
    </row>
    <row r="21" spans="1:10" ht="25.5" x14ac:dyDescent="0.2">
      <c r="A21" s="110"/>
      <c r="B21" s="54" t="s">
        <v>118</v>
      </c>
      <c r="C21" s="54">
        <v>9</v>
      </c>
      <c r="D21" s="111">
        <v>2548</v>
      </c>
      <c r="E21" s="55" t="s">
        <v>23</v>
      </c>
      <c r="F21" s="112" t="s">
        <v>36</v>
      </c>
    </row>
    <row r="22" spans="1:10" ht="25.5" x14ac:dyDescent="0.2">
      <c r="A22" s="110"/>
      <c r="B22" s="54" t="s">
        <v>118</v>
      </c>
      <c r="C22" s="54">
        <v>9</v>
      </c>
      <c r="D22" s="111">
        <v>1592</v>
      </c>
      <c r="E22" s="55" t="s">
        <v>23</v>
      </c>
      <c r="F22" s="112" t="s">
        <v>80</v>
      </c>
    </row>
    <row r="23" spans="1:10" ht="25.5" x14ac:dyDescent="0.2">
      <c r="A23" s="110"/>
      <c r="B23" s="54" t="s">
        <v>118</v>
      </c>
      <c r="C23" s="54">
        <v>9</v>
      </c>
      <c r="D23" s="111">
        <v>3910</v>
      </c>
      <c r="E23" s="55" t="s">
        <v>23</v>
      </c>
      <c r="F23" s="112" t="s">
        <v>36</v>
      </c>
    </row>
    <row r="24" spans="1:10" ht="25.5" x14ac:dyDescent="0.2">
      <c r="A24" s="110"/>
      <c r="B24" s="54" t="s">
        <v>118</v>
      </c>
      <c r="C24" s="54">
        <v>9</v>
      </c>
      <c r="D24" s="111">
        <v>3837</v>
      </c>
      <c r="E24" s="55" t="s">
        <v>23</v>
      </c>
      <c r="F24" s="62" t="s">
        <v>36</v>
      </c>
    </row>
    <row r="25" spans="1:10" ht="25.5" x14ac:dyDescent="0.2">
      <c r="A25" s="110" t="s">
        <v>23</v>
      </c>
      <c r="B25" s="54" t="s">
        <v>118</v>
      </c>
      <c r="C25" s="54">
        <v>9</v>
      </c>
      <c r="D25" s="111">
        <v>50</v>
      </c>
      <c r="E25" s="55" t="s">
        <v>23</v>
      </c>
      <c r="F25" s="62" t="s">
        <v>83</v>
      </c>
    </row>
    <row r="26" spans="1:10" ht="25.5" x14ac:dyDescent="0.2">
      <c r="A26" s="110" t="s">
        <v>23</v>
      </c>
      <c r="B26" s="54" t="s">
        <v>118</v>
      </c>
      <c r="C26" s="54">
        <v>9</v>
      </c>
      <c r="D26" s="111">
        <v>3016</v>
      </c>
      <c r="E26" s="55" t="s">
        <v>23</v>
      </c>
      <c r="F26" s="62" t="s">
        <v>36</v>
      </c>
    </row>
    <row r="27" spans="1:10" ht="25.5" x14ac:dyDescent="0.2">
      <c r="A27" s="110" t="s">
        <v>23</v>
      </c>
      <c r="B27" s="54" t="s">
        <v>118</v>
      </c>
      <c r="C27" s="54">
        <v>9</v>
      </c>
      <c r="D27" s="111">
        <v>3448</v>
      </c>
      <c r="E27" s="55" t="s">
        <v>23</v>
      </c>
      <c r="F27" s="62" t="s">
        <v>36</v>
      </c>
    </row>
    <row r="28" spans="1:10" ht="25.5" x14ac:dyDescent="0.2">
      <c r="A28" s="110"/>
      <c r="B28" s="54" t="s">
        <v>118</v>
      </c>
      <c r="C28" s="54">
        <v>9</v>
      </c>
      <c r="D28" s="111">
        <v>3138</v>
      </c>
      <c r="E28" s="55" t="s">
        <v>23</v>
      </c>
      <c r="F28" s="62" t="s">
        <v>36</v>
      </c>
    </row>
    <row r="29" spans="1:10" ht="25.5" x14ac:dyDescent="0.2">
      <c r="A29" s="110"/>
      <c r="B29" s="54" t="s">
        <v>118</v>
      </c>
      <c r="C29" s="54">
        <v>9</v>
      </c>
      <c r="D29" s="111">
        <v>3813</v>
      </c>
      <c r="E29" s="55" t="s">
        <v>23</v>
      </c>
      <c r="F29" s="62" t="s">
        <v>36</v>
      </c>
    </row>
    <row r="30" spans="1:10" ht="25.5" x14ac:dyDescent="0.2">
      <c r="A30" s="110" t="s">
        <v>23</v>
      </c>
      <c r="B30" s="54" t="s">
        <v>118</v>
      </c>
      <c r="C30" s="54">
        <v>9</v>
      </c>
      <c r="D30" s="111">
        <v>3662</v>
      </c>
      <c r="E30" s="55" t="s">
        <v>23</v>
      </c>
      <c r="F30" s="62" t="s">
        <v>36</v>
      </c>
    </row>
    <row r="31" spans="1:10" ht="25.5" x14ac:dyDescent="0.2">
      <c r="A31" s="110"/>
      <c r="B31" s="54" t="s">
        <v>118</v>
      </c>
      <c r="C31" s="54">
        <v>9</v>
      </c>
      <c r="D31" s="111">
        <v>4873</v>
      </c>
      <c r="E31" s="55" t="s">
        <v>23</v>
      </c>
      <c r="F31" s="62" t="s">
        <v>36</v>
      </c>
    </row>
    <row r="32" spans="1:10" ht="25.5" x14ac:dyDescent="0.2">
      <c r="A32" s="110"/>
      <c r="B32" s="54" t="s">
        <v>118</v>
      </c>
      <c r="C32" s="54">
        <v>9</v>
      </c>
      <c r="D32" s="111">
        <v>3813</v>
      </c>
      <c r="E32" s="55" t="s">
        <v>23</v>
      </c>
      <c r="F32" s="62" t="s">
        <v>36</v>
      </c>
      <c r="H32" s="20"/>
      <c r="J32" s="21"/>
    </row>
    <row r="33" spans="1:15" ht="25.5" x14ac:dyDescent="0.2">
      <c r="A33" s="110" t="s">
        <v>23</v>
      </c>
      <c r="B33" s="54" t="s">
        <v>118</v>
      </c>
      <c r="C33" s="54">
        <v>9</v>
      </c>
      <c r="D33" s="111">
        <v>3298</v>
      </c>
      <c r="E33" s="55" t="s">
        <v>23</v>
      </c>
      <c r="F33" s="62" t="s">
        <v>36</v>
      </c>
      <c r="H33" s="21"/>
    </row>
    <row r="34" spans="1:15" ht="25.5" x14ac:dyDescent="0.2">
      <c r="A34" s="110" t="s">
        <v>23</v>
      </c>
      <c r="B34" s="54" t="s">
        <v>118</v>
      </c>
      <c r="C34" s="54">
        <v>9</v>
      </c>
      <c r="D34" s="111">
        <v>3837</v>
      </c>
      <c r="E34" s="55" t="s">
        <v>23</v>
      </c>
      <c r="F34" s="62" t="s">
        <v>36</v>
      </c>
    </row>
    <row r="35" spans="1:15" ht="25.5" x14ac:dyDescent="0.2">
      <c r="A35" s="110"/>
      <c r="B35" s="54" t="s">
        <v>118</v>
      </c>
      <c r="C35" s="54">
        <v>9</v>
      </c>
      <c r="D35" s="111">
        <v>3530</v>
      </c>
      <c r="E35" s="55" t="s">
        <v>23</v>
      </c>
      <c r="F35" s="62" t="s">
        <v>36</v>
      </c>
    </row>
    <row r="36" spans="1:15" ht="25.5" x14ac:dyDescent="0.2">
      <c r="A36" s="110"/>
      <c r="B36" s="54" t="s">
        <v>118</v>
      </c>
      <c r="C36" s="54">
        <v>9</v>
      </c>
      <c r="D36" s="111">
        <v>2918</v>
      </c>
      <c r="E36" s="55" t="s">
        <v>23</v>
      </c>
      <c r="F36" s="62" t="s">
        <v>36</v>
      </c>
      <c r="N36" s="21"/>
      <c r="O36" s="21"/>
    </row>
    <row r="37" spans="1:15" ht="25.5" x14ac:dyDescent="0.2">
      <c r="A37" s="110"/>
      <c r="B37" s="54" t="s">
        <v>118</v>
      </c>
      <c r="C37" s="54">
        <v>9</v>
      </c>
      <c r="D37" s="111">
        <v>3910</v>
      </c>
      <c r="E37" s="55" t="s">
        <v>23</v>
      </c>
      <c r="F37" s="112" t="s">
        <v>36</v>
      </c>
      <c r="N37" s="21"/>
      <c r="O37" s="21"/>
    </row>
    <row r="38" spans="1:15" ht="25.5" x14ac:dyDescent="0.2">
      <c r="A38" s="110"/>
      <c r="B38" s="54" t="s">
        <v>118</v>
      </c>
      <c r="C38" s="54">
        <v>9</v>
      </c>
      <c r="D38" s="111">
        <v>2821</v>
      </c>
      <c r="E38" s="55" t="s">
        <v>23</v>
      </c>
      <c r="F38" s="112" t="s">
        <v>36</v>
      </c>
      <c r="N38" s="21"/>
      <c r="O38" s="21"/>
    </row>
    <row r="39" spans="1:15" ht="25.5" x14ac:dyDescent="0.2">
      <c r="A39" s="110"/>
      <c r="B39" s="54" t="s">
        <v>118</v>
      </c>
      <c r="C39" s="54">
        <v>9</v>
      </c>
      <c r="D39" s="111">
        <v>3510</v>
      </c>
      <c r="E39" s="55" t="s">
        <v>23</v>
      </c>
      <c r="F39" s="112" t="s">
        <v>36</v>
      </c>
      <c r="N39" s="21"/>
      <c r="O39" s="21"/>
    </row>
    <row r="40" spans="1:15" ht="25.5" x14ac:dyDescent="0.2">
      <c r="A40" s="110"/>
      <c r="B40" s="54" t="s">
        <v>118</v>
      </c>
      <c r="C40" s="54">
        <v>9</v>
      </c>
      <c r="D40" s="111">
        <v>3700</v>
      </c>
      <c r="E40" s="55" t="s">
        <v>23</v>
      </c>
      <c r="F40" s="112" t="s">
        <v>36</v>
      </c>
    </row>
    <row r="41" spans="1:15" ht="25.5" x14ac:dyDescent="0.2">
      <c r="A41" s="110"/>
      <c r="B41" s="54" t="s">
        <v>118</v>
      </c>
      <c r="C41" s="54">
        <v>9</v>
      </c>
      <c r="D41" s="111">
        <v>3537</v>
      </c>
      <c r="E41" s="55" t="s">
        <v>23</v>
      </c>
      <c r="F41" s="112" t="s">
        <v>36</v>
      </c>
    </row>
    <row r="42" spans="1:15" ht="25.5" x14ac:dyDescent="0.2">
      <c r="A42" s="110"/>
      <c r="B42" s="54" t="s">
        <v>118</v>
      </c>
      <c r="C42" s="54">
        <v>9</v>
      </c>
      <c r="D42" s="111">
        <v>100</v>
      </c>
      <c r="E42" s="55" t="s">
        <v>23</v>
      </c>
      <c r="F42" s="112" t="s">
        <v>81</v>
      </c>
    </row>
    <row r="43" spans="1:15" ht="25.5" x14ac:dyDescent="0.2">
      <c r="A43" s="110"/>
      <c r="B43" s="54" t="s">
        <v>118</v>
      </c>
      <c r="C43" s="54">
        <v>9</v>
      </c>
      <c r="D43" s="111">
        <v>213</v>
      </c>
      <c r="E43" s="55"/>
      <c r="F43" s="112" t="s">
        <v>85</v>
      </c>
    </row>
    <row r="44" spans="1:15" ht="25.5" x14ac:dyDescent="0.2">
      <c r="A44" s="110"/>
      <c r="B44" s="54" t="s">
        <v>118</v>
      </c>
      <c r="C44" s="54">
        <v>9</v>
      </c>
      <c r="D44" s="111">
        <v>856</v>
      </c>
      <c r="E44" s="55" t="s">
        <v>23</v>
      </c>
      <c r="F44" s="112" t="s">
        <v>82</v>
      </c>
    </row>
    <row r="45" spans="1:15" ht="25.5" x14ac:dyDescent="0.2">
      <c r="A45" s="110"/>
      <c r="B45" s="54" t="s">
        <v>118</v>
      </c>
      <c r="C45" s="54">
        <v>9</v>
      </c>
      <c r="D45" s="111">
        <v>3576</v>
      </c>
      <c r="E45" s="55" t="s">
        <v>23</v>
      </c>
      <c r="F45" s="112" t="s">
        <v>36</v>
      </c>
    </row>
    <row r="46" spans="1:15" ht="25.5" x14ac:dyDescent="0.2">
      <c r="A46" s="110"/>
      <c r="B46" s="54" t="s">
        <v>118</v>
      </c>
      <c r="C46" s="54">
        <v>9</v>
      </c>
      <c r="D46" s="111">
        <v>3439</v>
      </c>
      <c r="E46" s="55" t="s">
        <v>23</v>
      </c>
      <c r="F46" s="112" t="s">
        <v>36</v>
      </c>
    </row>
    <row r="47" spans="1:15" ht="25.5" x14ac:dyDescent="0.2">
      <c r="A47" s="110"/>
      <c r="B47" s="54" t="s">
        <v>118</v>
      </c>
      <c r="C47" s="54">
        <v>9</v>
      </c>
      <c r="D47" s="111">
        <v>2611</v>
      </c>
      <c r="E47" s="55" t="s">
        <v>23</v>
      </c>
      <c r="F47" s="112" t="s">
        <v>36</v>
      </c>
    </row>
    <row r="48" spans="1:15" ht="25.5" x14ac:dyDescent="0.2">
      <c r="A48" s="110"/>
      <c r="B48" s="54" t="s">
        <v>118</v>
      </c>
      <c r="C48" s="54">
        <v>9</v>
      </c>
      <c r="D48" s="111">
        <v>3827</v>
      </c>
      <c r="E48" s="55" t="s">
        <v>23</v>
      </c>
      <c r="F48" s="112" t="s">
        <v>36</v>
      </c>
    </row>
    <row r="49" spans="1:6" ht="25.5" x14ac:dyDescent="0.2">
      <c r="A49" s="110"/>
      <c r="B49" s="54" t="s">
        <v>118</v>
      </c>
      <c r="C49" s="54">
        <v>9</v>
      </c>
      <c r="D49" s="111">
        <v>3629</v>
      </c>
      <c r="E49" s="55" t="s">
        <v>23</v>
      </c>
      <c r="F49" s="112" t="s">
        <v>36</v>
      </c>
    </row>
    <row r="50" spans="1:6" ht="25.5" x14ac:dyDescent="0.2">
      <c r="A50" s="110"/>
      <c r="B50" s="54" t="s">
        <v>118</v>
      </c>
      <c r="C50" s="54">
        <v>9</v>
      </c>
      <c r="D50" s="111">
        <v>3621</v>
      </c>
      <c r="E50" s="55" t="s">
        <v>23</v>
      </c>
      <c r="F50" s="112" t="s">
        <v>36</v>
      </c>
    </row>
    <row r="51" spans="1:6" ht="25.5" x14ac:dyDescent="0.2">
      <c r="A51" s="110"/>
      <c r="B51" s="54" t="s">
        <v>118</v>
      </c>
      <c r="C51" s="54">
        <v>9</v>
      </c>
      <c r="D51" s="111">
        <v>3873</v>
      </c>
      <c r="E51" s="55" t="s">
        <v>23</v>
      </c>
      <c r="F51" s="112" t="s">
        <v>36</v>
      </c>
    </row>
    <row r="52" spans="1:6" ht="25.5" x14ac:dyDescent="0.2">
      <c r="A52" s="110"/>
      <c r="B52" s="54" t="s">
        <v>118</v>
      </c>
      <c r="C52" s="54">
        <v>9</v>
      </c>
      <c r="D52" s="111">
        <v>3776</v>
      </c>
      <c r="E52" s="55" t="s">
        <v>23</v>
      </c>
      <c r="F52" s="112" t="s">
        <v>36</v>
      </c>
    </row>
    <row r="53" spans="1:6" ht="25.5" x14ac:dyDescent="0.2">
      <c r="A53" s="110"/>
      <c r="B53" s="54" t="s">
        <v>118</v>
      </c>
      <c r="C53" s="54">
        <v>9</v>
      </c>
      <c r="D53" s="111">
        <v>3051</v>
      </c>
      <c r="E53" s="55" t="s">
        <v>23</v>
      </c>
      <c r="F53" s="112" t="s">
        <v>36</v>
      </c>
    </row>
    <row r="54" spans="1:6" ht="25.5" x14ac:dyDescent="0.2">
      <c r="A54" s="110"/>
      <c r="B54" s="54" t="s">
        <v>118</v>
      </c>
      <c r="C54" s="54">
        <v>9</v>
      </c>
      <c r="D54" s="111">
        <v>3477</v>
      </c>
      <c r="E54" s="55" t="s">
        <v>23</v>
      </c>
      <c r="F54" s="112" t="s">
        <v>36</v>
      </c>
    </row>
    <row r="55" spans="1:6" ht="25.5" x14ac:dyDescent="0.2">
      <c r="A55" s="110"/>
      <c r="B55" s="54" t="s">
        <v>118</v>
      </c>
      <c r="C55" s="54">
        <v>9</v>
      </c>
      <c r="D55" s="111">
        <v>3652</v>
      </c>
      <c r="E55" s="55" t="s">
        <v>23</v>
      </c>
      <c r="F55" s="112" t="s">
        <v>36</v>
      </c>
    </row>
    <row r="56" spans="1:6" ht="25.5" x14ac:dyDescent="0.2">
      <c r="A56" s="110"/>
      <c r="B56" s="54" t="s">
        <v>118</v>
      </c>
      <c r="C56" s="54">
        <v>9</v>
      </c>
      <c r="D56" s="111">
        <v>2620</v>
      </c>
      <c r="E56" s="55" t="s">
        <v>23</v>
      </c>
      <c r="F56" s="112" t="s">
        <v>36</v>
      </c>
    </row>
    <row r="57" spans="1:6" ht="25.5" x14ac:dyDescent="0.2">
      <c r="A57" s="110"/>
      <c r="B57" s="54" t="s">
        <v>118</v>
      </c>
      <c r="C57" s="54">
        <v>9</v>
      </c>
      <c r="D57" s="111">
        <v>155124</v>
      </c>
      <c r="E57" s="55" t="s">
        <v>23</v>
      </c>
      <c r="F57" s="112" t="s">
        <v>196</v>
      </c>
    </row>
    <row r="58" spans="1:6" ht="25.5" x14ac:dyDescent="0.2">
      <c r="A58" s="110"/>
      <c r="B58" s="54" t="s">
        <v>118</v>
      </c>
      <c r="C58" s="54">
        <v>9</v>
      </c>
      <c r="D58" s="111">
        <v>150</v>
      </c>
      <c r="E58" s="55" t="s">
        <v>23</v>
      </c>
      <c r="F58" s="112" t="s">
        <v>75</v>
      </c>
    </row>
    <row r="59" spans="1:6" ht="25.5" x14ac:dyDescent="0.2">
      <c r="A59" s="110"/>
      <c r="B59" s="54" t="s">
        <v>118</v>
      </c>
      <c r="C59" s="54">
        <v>9</v>
      </c>
      <c r="D59" s="111">
        <v>497013</v>
      </c>
      <c r="E59" s="55" t="s">
        <v>23</v>
      </c>
      <c r="F59" s="112" t="s">
        <v>32</v>
      </c>
    </row>
    <row r="60" spans="1:6" ht="25.5" x14ac:dyDescent="0.2">
      <c r="A60" s="110"/>
      <c r="B60" s="54" t="s">
        <v>118</v>
      </c>
      <c r="C60" s="54">
        <v>9</v>
      </c>
      <c r="D60" s="111">
        <v>540625</v>
      </c>
      <c r="E60" s="55" t="s">
        <v>23</v>
      </c>
      <c r="F60" s="112" t="s">
        <v>197</v>
      </c>
    </row>
    <row r="61" spans="1:6" ht="25.5" x14ac:dyDescent="0.2">
      <c r="A61" s="110"/>
      <c r="B61" s="54" t="s">
        <v>118</v>
      </c>
      <c r="C61" s="54">
        <v>9</v>
      </c>
      <c r="D61" s="111">
        <v>1592</v>
      </c>
      <c r="E61" s="55"/>
      <c r="F61" s="112" t="s">
        <v>79</v>
      </c>
    </row>
    <row r="62" spans="1:6" x14ac:dyDescent="0.2">
      <c r="A62" s="110"/>
      <c r="B62" s="54"/>
      <c r="C62" s="54"/>
      <c r="D62" s="179"/>
      <c r="E62" s="148"/>
      <c r="F62" s="180"/>
    </row>
    <row r="63" spans="1:6" x14ac:dyDescent="0.2">
      <c r="A63" s="110"/>
      <c r="B63" s="54"/>
      <c r="C63" s="54"/>
      <c r="D63" s="179"/>
      <c r="E63" s="148"/>
      <c r="F63" s="180"/>
    </row>
    <row r="64" spans="1:6" x14ac:dyDescent="0.2">
      <c r="A64" s="110"/>
      <c r="B64" s="54"/>
      <c r="C64" s="54"/>
      <c r="E64" s="148"/>
      <c r="F64" s="149"/>
    </row>
    <row r="65" spans="1:8" x14ac:dyDescent="0.2">
      <c r="A65" s="58" t="s">
        <v>11</v>
      </c>
      <c r="B65" s="54"/>
      <c r="C65" s="54"/>
      <c r="D65" s="113">
        <f>SUM(D9:D61)</f>
        <v>1422594</v>
      </c>
      <c r="E65" s="55" t="s">
        <v>23</v>
      </c>
      <c r="F65" s="114" t="s">
        <v>23</v>
      </c>
    </row>
    <row r="66" spans="1:8" x14ac:dyDescent="0.2">
      <c r="A66" s="115" t="s">
        <v>23</v>
      </c>
      <c r="B66" s="54"/>
      <c r="C66" s="54"/>
      <c r="D66" s="54" t="s">
        <v>23</v>
      </c>
      <c r="E66" s="55">
        <f>(D65)+D8</f>
        <v>14963215</v>
      </c>
      <c r="F66" s="114" t="s">
        <v>23</v>
      </c>
      <c r="G66" s="143"/>
      <c r="H66" s="144"/>
    </row>
    <row r="67" spans="1:8" x14ac:dyDescent="0.2">
      <c r="A67" s="116" t="s">
        <v>44</v>
      </c>
      <c r="B67" s="54" t="s">
        <v>118</v>
      </c>
      <c r="C67" s="54"/>
      <c r="D67" s="117">
        <v>628533</v>
      </c>
      <c r="E67" s="55" t="s">
        <v>23</v>
      </c>
      <c r="F67" s="114" t="s">
        <v>23</v>
      </c>
    </row>
    <row r="68" spans="1:8" ht="28.5" customHeight="1" x14ac:dyDescent="0.2">
      <c r="A68" s="118" t="s">
        <v>45</v>
      </c>
      <c r="B68" s="54" t="s">
        <v>118</v>
      </c>
      <c r="C68" s="54">
        <v>9</v>
      </c>
      <c r="D68" s="119">
        <v>25348</v>
      </c>
      <c r="E68" s="55" t="s">
        <v>23</v>
      </c>
      <c r="F68" s="120" t="s">
        <v>197</v>
      </c>
    </row>
    <row r="69" spans="1:8" ht="25.5" x14ac:dyDescent="0.2">
      <c r="A69" s="115" t="s">
        <v>23</v>
      </c>
      <c r="B69" s="54" t="s">
        <v>118</v>
      </c>
      <c r="C69" s="54">
        <v>9</v>
      </c>
      <c r="D69" s="119">
        <v>5577</v>
      </c>
      <c r="E69" s="55" t="s">
        <v>23</v>
      </c>
      <c r="F69" s="120" t="s">
        <v>196</v>
      </c>
    </row>
    <row r="70" spans="1:8" ht="25.5" x14ac:dyDescent="0.2">
      <c r="A70" s="115" t="s">
        <v>23</v>
      </c>
      <c r="B70" s="54" t="s">
        <v>118</v>
      </c>
      <c r="C70" s="54">
        <v>9</v>
      </c>
      <c r="D70" s="119">
        <v>183</v>
      </c>
      <c r="E70" s="55" t="s">
        <v>23</v>
      </c>
      <c r="F70" s="60" t="s">
        <v>67</v>
      </c>
    </row>
    <row r="71" spans="1:8" ht="25.5" x14ac:dyDescent="0.2">
      <c r="A71" s="115" t="s">
        <v>23</v>
      </c>
      <c r="B71" s="54" t="s">
        <v>118</v>
      </c>
      <c r="C71" s="54">
        <v>9</v>
      </c>
      <c r="D71" s="119">
        <v>154</v>
      </c>
      <c r="E71" s="55" t="s">
        <v>23</v>
      </c>
      <c r="F71" s="60" t="s">
        <v>32</v>
      </c>
    </row>
    <row r="72" spans="1:8" ht="25.5" x14ac:dyDescent="0.2">
      <c r="A72" s="115"/>
      <c r="B72" s="54" t="s">
        <v>118</v>
      </c>
      <c r="C72" s="54">
        <v>9</v>
      </c>
      <c r="D72" s="119">
        <v>202</v>
      </c>
      <c r="E72" s="55"/>
      <c r="F72" s="60" t="s">
        <v>67</v>
      </c>
    </row>
    <row r="73" spans="1:8" ht="25.5" x14ac:dyDescent="0.2">
      <c r="A73" s="115" t="s">
        <v>23</v>
      </c>
      <c r="B73" s="54" t="s">
        <v>118</v>
      </c>
      <c r="C73" s="54">
        <v>9</v>
      </c>
      <c r="D73" s="119">
        <v>193</v>
      </c>
      <c r="E73" s="55" t="s">
        <v>23</v>
      </c>
      <c r="F73" s="60" t="s">
        <v>36</v>
      </c>
    </row>
    <row r="74" spans="1:8" ht="25.5" x14ac:dyDescent="0.2">
      <c r="A74" s="115" t="s">
        <v>23</v>
      </c>
      <c r="B74" s="54" t="s">
        <v>118</v>
      </c>
      <c r="C74" s="54">
        <v>9</v>
      </c>
      <c r="D74" s="119">
        <v>174</v>
      </c>
      <c r="E74" s="55" t="s">
        <v>23</v>
      </c>
      <c r="F74" s="60" t="s">
        <v>36</v>
      </c>
    </row>
    <row r="75" spans="1:8" ht="25.5" x14ac:dyDescent="0.2">
      <c r="A75" s="115"/>
      <c r="B75" s="54" t="s">
        <v>118</v>
      </c>
      <c r="C75" s="54">
        <v>9</v>
      </c>
      <c r="D75" s="119">
        <v>202</v>
      </c>
      <c r="E75" s="55"/>
      <c r="F75" s="60" t="s">
        <v>36</v>
      </c>
    </row>
    <row r="76" spans="1:8" ht="25.5" x14ac:dyDescent="0.2">
      <c r="A76" s="115"/>
      <c r="B76" s="54" t="s">
        <v>118</v>
      </c>
      <c r="C76" s="54">
        <v>9</v>
      </c>
      <c r="D76" s="119">
        <v>134</v>
      </c>
      <c r="E76" s="55"/>
      <c r="F76" s="60" t="s">
        <v>36</v>
      </c>
    </row>
    <row r="77" spans="1:8" ht="25.5" x14ac:dyDescent="0.2">
      <c r="A77" s="115"/>
      <c r="B77" s="54" t="s">
        <v>118</v>
      </c>
      <c r="C77" s="54">
        <v>9</v>
      </c>
      <c r="D77" s="119">
        <v>161</v>
      </c>
      <c r="E77" s="55"/>
      <c r="F77" s="60" t="s">
        <v>36</v>
      </c>
    </row>
    <row r="78" spans="1:8" ht="25.5" x14ac:dyDescent="0.2">
      <c r="A78" s="115"/>
      <c r="B78" s="54" t="s">
        <v>118</v>
      </c>
      <c r="C78" s="54">
        <v>9</v>
      </c>
      <c r="D78" s="119">
        <v>155</v>
      </c>
      <c r="E78" s="55"/>
      <c r="F78" s="60" t="s">
        <v>36</v>
      </c>
    </row>
    <row r="79" spans="1:8" ht="25.5" x14ac:dyDescent="0.2">
      <c r="A79" s="115"/>
      <c r="B79" s="54" t="s">
        <v>118</v>
      </c>
      <c r="C79" s="54">
        <v>9</v>
      </c>
      <c r="D79" s="119">
        <v>144</v>
      </c>
      <c r="E79" s="55"/>
      <c r="F79" s="60" t="s">
        <v>36</v>
      </c>
    </row>
    <row r="80" spans="1:8" ht="25.5" x14ac:dyDescent="0.2">
      <c r="A80" s="115"/>
      <c r="B80" s="54" t="s">
        <v>118</v>
      </c>
      <c r="C80" s="54">
        <v>9</v>
      </c>
      <c r="D80" s="119">
        <v>164</v>
      </c>
      <c r="E80" s="55"/>
      <c r="F80" s="60" t="s">
        <v>36</v>
      </c>
    </row>
    <row r="81" spans="1:6" ht="25.5" x14ac:dyDescent="0.2">
      <c r="A81" s="115"/>
      <c r="B81" s="54" t="s">
        <v>118</v>
      </c>
      <c r="C81" s="54">
        <v>9</v>
      </c>
      <c r="D81" s="119">
        <v>164</v>
      </c>
      <c r="E81" s="55"/>
      <c r="F81" s="60" t="s">
        <v>36</v>
      </c>
    </row>
    <row r="82" spans="1:6" ht="25.5" x14ac:dyDescent="0.2">
      <c r="A82" s="115"/>
      <c r="B82" s="54" t="s">
        <v>118</v>
      </c>
      <c r="C82" s="54">
        <v>9</v>
      </c>
      <c r="D82" s="119">
        <v>144</v>
      </c>
      <c r="E82" s="55"/>
      <c r="F82" s="60" t="s">
        <v>36</v>
      </c>
    </row>
    <row r="83" spans="1:6" ht="25.5" x14ac:dyDescent="0.2">
      <c r="A83" s="115"/>
      <c r="B83" s="54" t="s">
        <v>118</v>
      </c>
      <c r="C83" s="54">
        <v>9</v>
      </c>
      <c r="D83" s="119">
        <v>184</v>
      </c>
      <c r="E83" s="55"/>
      <c r="F83" s="60" t="s">
        <v>36</v>
      </c>
    </row>
    <row r="84" spans="1:6" ht="25.5" x14ac:dyDescent="0.2">
      <c r="A84" s="115"/>
      <c r="B84" s="54" t="s">
        <v>118</v>
      </c>
      <c r="C84" s="54">
        <v>9</v>
      </c>
      <c r="D84" s="119">
        <v>202</v>
      </c>
      <c r="E84" s="55"/>
      <c r="F84" s="60" t="s">
        <v>36</v>
      </c>
    </row>
    <row r="85" spans="1:6" ht="25.5" x14ac:dyDescent="0.2">
      <c r="A85" s="115"/>
      <c r="B85" s="54" t="s">
        <v>118</v>
      </c>
      <c r="C85" s="54">
        <v>9</v>
      </c>
      <c r="D85" s="119">
        <v>202</v>
      </c>
      <c r="E85" s="55"/>
      <c r="F85" s="60" t="s">
        <v>36</v>
      </c>
    </row>
    <row r="86" spans="1:6" ht="25.5" x14ac:dyDescent="0.2">
      <c r="A86" s="115"/>
      <c r="B86" s="54" t="s">
        <v>118</v>
      </c>
      <c r="C86" s="54">
        <v>9</v>
      </c>
      <c r="D86" s="119">
        <v>193</v>
      </c>
      <c r="E86" s="55"/>
      <c r="F86" s="60" t="s">
        <v>36</v>
      </c>
    </row>
    <row r="87" spans="1:6" ht="25.5" x14ac:dyDescent="0.2">
      <c r="A87" s="115"/>
      <c r="B87" s="54" t="s">
        <v>118</v>
      </c>
      <c r="C87" s="54">
        <v>9</v>
      </c>
      <c r="D87" s="119">
        <v>143</v>
      </c>
      <c r="E87" s="55"/>
      <c r="F87" s="60" t="s">
        <v>36</v>
      </c>
    </row>
    <row r="88" spans="1:6" ht="25.5" x14ac:dyDescent="0.2">
      <c r="A88" s="115" t="s">
        <v>23</v>
      </c>
      <c r="B88" s="54" t="s">
        <v>118</v>
      </c>
      <c r="C88" s="54">
        <v>9</v>
      </c>
      <c r="D88" s="119">
        <v>194</v>
      </c>
      <c r="E88" s="55" t="s">
        <v>23</v>
      </c>
      <c r="F88" s="60" t="s">
        <v>36</v>
      </c>
    </row>
    <row r="89" spans="1:6" ht="25.5" x14ac:dyDescent="0.2">
      <c r="A89" s="115" t="s">
        <v>23</v>
      </c>
      <c r="B89" s="54" t="s">
        <v>118</v>
      </c>
      <c r="C89" s="54">
        <v>9</v>
      </c>
      <c r="D89" s="119">
        <v>174</v>
      </c>
      <c r="E89" s="55" t="s">
        <v>23</v>
      </c>
      <c r="F89" s="60" t="s">
        <v>36</v>
      </c>
    </row>
    <row r="90" spans="1:6" ht="25.5" x14ac:dyDescent="0.2">
      <c r="A90" s="115"/>
      <c r="B90" s="54" t="s">
        <v>118</v>
      </c>
      <c r="C90" s="54">
        <v>9</v>
      </c>
      <c r="D90" s="119">
        <v>107</v>
      </c>
      <c r="E90" s="55"/>
      <c r="F90" s="60" t="s">
        <v>36</v>
      </c>
    </row>
    <row r="91" spans="1:6" ht="25.5" x14ac:dyDescent="0.2">
      <c r="A91" s="115"/>
      <c r="B91" s="54" t="s">
        <v>118</v>
      </c>
      <c r="C91" s="54">
        <v>9</v>
      </c>
      <c r="D91" s="119">
        <v>184</v>
      </c>
      <c r="E91" s="55"/>
      <c r="F91" s="60" t="s">
        <v>36</v>
      </c>
    </row>
    <row r="92" spans="1:6" ht="25.5" x14ac:dyDescent="0.2">
      <c r="A92" s="115"/>
      <c r="B92" s="54" t="s">
        <v>118</v>
      </c>
      <c r="C92" s="54">
        <v>9</v>
      </c>
      <c r="D92" s="119">
        <v>182</v>
      </c>
      <c r="E92" s="55"/>
      <c r="F92" s="60" t="s">
        <v>36</v>
      </c>
    </row>
    <row r="93" spans="1:6" ht="25.5" x14ac:dyDescent="0.2">
      <c r="A93" s="115"/>
      <c r="B93" s="54" t="s">
        <v>118</v>
      </c>
      <c r="C93" s="54">
        <v>9</v>
      </c>
      <c r="D93" s="119">
        <v>193</v>
      </c>
      <c r="E93" s="55" t="s">
        <v>23</v>
      </c>
      <c r="F93" s="60" t="s">
        <v>36</v>
      </c>
    </row>
    <row r="94" spans="1:6" ht="25.5" x14ac:dyDescent="0.2">
      <c r="A94" s="115"/>
      <c r="B94" s="54" t="s">
        <v>118</v>
      </c>
      <c r="C94" s="54">
        <v>9</v>
      </c>
      <c r="D94" s="119">
        <v>165</v>
      </c>
      <c r="E94" s="55"/>
      <c r="F94" s="60" t="s">
        <v>36</v>
      </c>
    </row>
    <row r="95" spans="1:6" ht="25.5" x14ac:dyDescent="0.2">
      <c r="A95" s="115"/>
      <c r="B95" s="54" t="s">
        <v>118</v>
      </c>
      <c r="C95" s="54">
        <v>9</v>
      </c>
      <c r="D95" s="119">
        <v>200</v>
      </c>
      <c r="E95" s="55" t="s">
        <v>23</v>
      </c>
      <c r="F95" s="60" t="s">
        <v>36</v>
      </c>
    </row>
    <row r="96" spans="1:6" ht="25.5" x14ac:dyDescent="0.2">
      <c r="A96" s="115"/>
      <c r="B96" s="54" t="s">
        <v>118</v>
      </c>
      <c r="C96" s="54">
        <v>9</v>
      </c>
      <c r="D96" s="119">
        <v>192</v>
      </c>
      <c r="E96" s="55"/>
      <c r="F96" s="60" t="s">
        <v>36</v>
      </c>
    </row>
    <row r="97" spans="1:20" ht="25.5" x14ac:dyDescent="0.2">
      <c r="A97" s="115"/>
      <c r="B97" s="54" t="s">
        <v>118</v>
      </c>
      <c r="C97" s="54">
        <v>9</v>
      </c>
      <c r="D97" s="119">
        <v>174</v>
      </c>
      <c r="E97" s="55"/>
      <c r="F97" s="60" t="s">
        <v>36</v>
      </c>
    </row>
    <row r="98" spans="1:20" ht="25.5" x14ac:dyDescent="0.2">
      <c r="A98" s="115"/>
      <c r="B98" s="54" t="s">
        <v>118</v>
      </c>
      <c r="C98" s="54">
        <v>9</v>
      </c>
      <c r="D98" s="119">
        <v>192</v>
      </c>
      <c r="E98" s="55"/>
      <c r="F98" s="60" t="s">
        <v>36</v>
      </c>
    </row>
    <row r="99" spans="1:20" ht="25.5" x14ac:dyDescent="0.2">
      <c r="A99" s="115"/>
      <c r="B99" s="54" t="s">
        <v>118</v>
      </c>
      <c r="C99" s="54">
        <v>9</v>
      </c>
      <c r="D99" s="119">
        <v>154</v>
      </c>
      <c r="E99" s="55"/>
      <c r="F99" s="60" t="s">
        <v>36</v>
      </c>
    </row>
    <row r="100" spans="1:20" ht="25.5" x14ac:dyDescent="0.2">
      <c r="A100" s="115"/>
      <c r="B100" s="54" t="s">
        <v>118</v>
      </c>
      <c r="C100" s="54">
        <v>9</v>
      </c>
      <c r="D100" s="119">
        <v>182</v>
      </c>
      <c r="E100" s="55"/>
      <c r="F100" s="60" t="s">
        <v>36</v>
      </c>
    </row>
    <row r="101" spans="1:20" ht="25.5" x14ac:dyDescent="0.2">
      <c r="A101" s="115"/>
      <c r="B101" s="54" t="s">
        <v>118</v>
      </c>
      <c r="C101" s="54">
        <v>9</v>
      </c>
      <c r="D101" s="119">
        <v>192</v>
      </c>
      <c r="E101" s="55"/>
      <c r="F101" s="60" t="s">
        <v>36</v>
      </c>
    </row>
    <row r="102" spans="1:20" ht="25.5" x14ac:dyDescent="0.2">
      <c r="A102" s="115"/>
      <c r="B102" s="54" t="s">
        <v>118</v>
      </c>
      <c r="C102" s="54">
        <v>9</v>
      </c>
      <c r="D102" s="119">
        <v>192</v>
      </c>
      <c r="E102" s="55"/>
      <c r="F102" s="60" t="s">
        <v>36</v>
      </c>
    </row>
    <row r="103" spans="1:20" ht="25.5" x14ac:dyDescent="0.2">
      <c r="A103" s="115" t="s">
        <v>23</v>
      </c>
      <c r="B103" s="54" t="s">
        <v>118</v>
      </c>
      <c r="C103" s="54">
        <v>9</v>
      </c>
      <c r="D103" s="119">
        <v>154</v>
      </c>
      <c r="E103" s="55" t="s">
        <v>23</v>
      </c>
      <c r="F103" s="60" t="s">
        <v>36</v>
      </c>
      <c r="N103" s="21"/>
      <c r="O103" s="21"/>
      <c r="P103" s="21"/>
      <c r="Q103" s="21"/>
      <c r="R103" s="21"/>
      <c r="S103" s="21"/>
      <c r="T103" s="21"/>
    </row>
    <row r="104" spans="1:20" ht="25.5" x14ac:dyDescent="0.2">
      <c r="A104" s="115" t="s">
        <v>23</v>
      </c>
      <c r="B104" s="54" t="s">
        <v>118</v>
      </c>
      <c r="C104" s="54">
        <v>9</v>
      </c>
      <c r="D104" s="119">
        <v>193</v>
      </c>
      <c r="E104" s="55" t="s">
        <v>23</v>
      </c>
      <c r="F104" s="60" t="s">
        <v>67</v>
      </c>
      <c r="N104" s="21"/>
      <c r="O104" s="21"/>
      <c r="P104" s="21"/>
      <c r="Q104" s="21"/>
      <c r="R104" s="21"/>
      <c r="S104" s="21"/>
      <c r="T104" s="21"/>
    </row>
    <row r="105" spans="1:20" ht="25.5" x14ac:dyDescent="0.2">
      <c r="A105" s="115"/>
      <c r="B105" s="54" t="s">
        <v>118</v>
      </c>
      <c r="C105" s="54">
        <v>9</v>
      </c>
      <c r="D105" s="119">
        <v>193</v>
      </c>
      <c r="E105" s="55"/>
      <c r="F105" s="60" t="s">
        <v>67</v>
      </c>
      <c r="N105" s="21"/>
      <c r="O105" s="21"/>
      <c r="P105" s="21"/>
      <c r="Q105" s="21"/>
      <c r="R105" s="21"/>
      <c r="S105" s="21"/>
      <c r="T105" s="21"/>
    </row>
    <row r="106" spans="1:20" x14ac:dyDescent="0.2">
      <c r="A106" s="115"/>
      <c r="B106" s="54" t="s">
        <v>118</v>
      </c>
      <c r="C106" s="54">
        <v>9</v>
      </c>
      <c r="D106" s="119">
        <v>4213</v>
      </c>
      <c r="E106" s="55"/>
      <c r="F106" s="60" t="s">
        <v>31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15"/>
      <c r="B107" s="54" t="s">
        <v>118</v>
      </c>
      <c r="C107" s="54">
        <v>9</v>
      </c>
      <c r="D107" s="119">
        <v>22382</v>
      </c>
      <c r="E107" s="55"/>
      <c r="F107" s="60" t="s">
        <v>32</v>
      </c>
      <c r="N107" s="21"/>
      <c r="O107" s="21"/>
      <c r="P107" s="21"/>
      <c r="Q107" s="21"/>
      <c r="R107" s="21"/>
      <c r="S107" s="21"/>
      <c r="T107" s="21"/>
    </row>
    <row r="108" spans="1:20" x14ac:dyDescent="0.2">
      <c r="A108" s="115"/>
      <c r="B108" s="54" t="s">
        <v>118</v>
      </c>
      <c r="C108" s="54"/>
      <c r="D108" s="119"/>
      <c r="E108" s="55"/>
      <c r="F108" s="60"/>
      <c r="N108" s="21"/>
      <c r="O108" s="21"/>
      <c r="P108" s="21"/>
      <c r="Q108" s="21"/>
      <c r="R108" s="21"/>
      <c r="S108" s="21"/>
      <c r="T108" s="21"/>
    </row>
    <row r="109" spans="1:20" x14ac:dyDescent="0.2">
      <c r="A109" s="118" t="s">
        <v>46</v>
      </c>
      <c r="B109" s="54" t="s">
        <v>118</v>
      </c>
      <c r="C109" s="54" t="s">
        <v>23</v>
      </c>
      <c r="D109" s="121"/>
      <c r="E109" s="55" t="s">
        <v>23</v>
      </c>
      <c r="F109" s="114" t="s">
        <v>23</v>
      </c>
      <c r="N109" s="21"/>
    </row>
    <row r="110" spans="1:20" x14ac:dyDescent="0.2">
      <c r="A110" s="115" t="s">
        <v>23</v>
      </c>
      <c r="B110" s="54" t="s">
        <v>118</v>
      </c>
      <c r="C110" s="54" t="s">
        <v>23</v>
      </c>
      <c r="D110" s="54" t="s">
        <v>23</v>
      </c>
      <c r="E110" s="55">
        <f>SUM(D67:D107)</f>
        <v>692368</v>
      </c>
      <c r="F110" s="122" t="s">
        <v>23</v>
      </c>
      <c r="G110" s="21"/>
      <c r="H110" s="21"/>
      <c r="I110" s="21"/>
      <c r="J110" s="21"/>
      <c r="K110" s="21"/>
      <c r="L110" s="21"/>
      <c r="M110" s="21"/>
      <c r="N110" s="21"/>
    </row>
    <row r="111" spans="1:20" x14ac:dyDescent="0.2">
      <c r="A111" s="123" t="s">
        <v>24</v>
      </c>
      <c r="B111" s="54" t="s">
        <v>118</v>
      </c>
      <c r="C111" s="124" t="s">
        <v>23</v>
      </c>
      <c r="D111" s="113">
        <v>2367054</v>
      </c>
      <c r="E111" s="55" t="s">
        <v>23</v>
      </c>
      <c r="F111" s="122" t="s">
        <v>23</v>
      </c>
    </row>
    <row r="112" spans="1:20" ht="25.5" x14ac:dyDescent="0.2">
      <c r="A112" s="125" t="s">
        <v>25</v>
      </c>
      <c r="B112" s="54" t="s">
        <v>118</v>
      </c>
      <c r="C112" s="54">
        <v>9</v>
      </c>
      <c r="D112" s="111">
        <v>93888</v>
      </c>
      <c r="E112" s="55" t="s">
        <v>23</v>
      </c>
      <c r="F112" s="126" t="s">
        <v>197</v>
      </c>
    </row>
    <row r="113" spans="1:6" ht="25.5" x14ac:dyDescent="0.2">
      <c r="A113" s="127"/>
      <c r="B113" s="54" t="s">
        <v>118</v>
      </c>
      <c r="C113" s="54">
        <v>9</v>
      </c>
      <c r="D113" s="111">
        <v>23713</v>
      </c>
      <c r="E113" s="55"/>
      <c r="F113" s="126" t="s">
        <v>196</v>
      </c>
    </row>
    <row r="114" spans="1:6" x14ac:dyDescent="0.2">
      <c r="A114" s="125" t="s">
        <v>23</v>
      </c>
      <c r="B114" s="54" t="s">
        <v>118</v>
      </c>
      <c r="C114" s="54">
        <v>9</v>
      </c>
      <c r="D114" s="111">
        <v>16031</v>
      </c>
      <c r="E114" s="55" t="s">
        <v>23</v>
      </c>
      <c r="F114" s="126" t="s">
        <v>31</v>
      </c>
    </row>
    <row r="115" spans="1:6" ht="25.5" x14ac:dyDescent="0.2">
      <c r="A115" s="125" t="s">
        <v>23</v>
      </c>
      <c r="B115" s="54" t="s">
        <v>118</v>
      </c>
      <c r="C115" s="54">
        <v>9</v>
      </c>
      <c r="D115" s="111">
        <v>691</v>
      </c>
      <c r="E115" s="55" t="s">
        <v>23</v>
      </c>
      <c r="F115" s="126" t="s">
        <v>36</v>
      </c>
    </row>
    <row r="116" spans="1:6" ht="25.5" x14ac:dyDescent="0.2">
      <c r="A116" s="125"/>
      <c r="B116" s="54" t="s">
        <v>118</v>
      </c>
      <c r="C116" s="54">
        <v>9</v>
      </c>
      <c r="D116" s="111">
        <v>660</v>
      </c>
      <c r="E116" s="55" t="s">
        <v>23</v>
      </c>
      <c r="F116" s="126" t="s">
        <v>47</v>
      </c>
    </row>
    <row r="117" spans="1:6" ht="25.5" x14ac:dyDescent="0.2">
      <c r="A117" s="125"/>
      <c r="B117" s="54" t="s">
        <v>118</v>
      </c>
      <c r="C117" s="54">
        <v>9</v>
      </c>
      <c r="D117" s="111">
        <v>663</v>
      </c>
      <c r="E117" s="55" t="s">
        <v>23</v>
      </c>
      <c r="F117" s="126" t="s">
        <v>47</v>
      </c>
    </row>
    <row r="118" spans="1:6" ht="25.5" x14ac:dyDescent="0.2">
      <c r="A118" s="125"/>
      <c r="B118" s="54" t="s">
        <v>118</v>
      </c>
      <c r="C118" s="54">
        <v>9</v>
      </c>
      <c r="D118" s="111">
        <v>559</v>
      </c>
      <c r="E118" s="55" t="s">
        <v>23</v>
      </c>
      <c r="F118" s="126" t="s">
        <v>36</v>
      </c>
    </row>
    <row r="119" spans="1:6" ht="25.5" x14ac:dyDescent="0.2">
      <c r="A119" s="125" t="s">
        <v>23</v>
      </c>
      <c r="B119" s="54" t="s">
        <v>118</v>
      </c>
      <c r="C119" s="54">
        <v>9</v>
      </c>
      <c r="D119" s="111">
        <v>299</v>
      </c>
      <c r="E119" s="55" t="s">
        <v>23</v>
      </c>
      <c r="F119" s="126" t="s">
        <v>47</v>
      </c>
    </row>
    <row r="120" spans="1:6" ht="25.5" x14ac:dyDescent="0.2">
      <c r="A120" s="125" t="s">
        <v>23</v>
      </c>
      <c r="B120" s="54" t="s">
        <v>118</v>
      </c>
      <c r="C120" s="54">
        <v>9</v>
      </c>
      <c r="D120" s="111">
        <v>1024</v>
      </c>
      <c r="E120" s="55" t="s">
        <v>23</v>
      </c>
      <c r="F120" s="126" t="s">
        <v>47</v>
      </c>
    </row>
    <row r="121" spans="1:6" ht="25.5" x14ac:dyDescent="0.2">
      <c r="A121" s="125" t="s">
        <v>23</v>
      </c>
      <c r="B121" s="54" t="s">
        <v>118</v>
      </c>
      <c r="C121" s="54">
        <v>9</v>
      </c>
      <c r="D121" s="111">
        <v>650</v>
      </c>
      <c r="E121" s="55" t="s">
        <v>23</v>
      </c>
      <c r="F121" s="126" t="s">
        <v>36</v>
      </c>
    </row>
    <row r="122" spans="1:6" ht="25.5" x14ac:dyDescent="0.2">
      <c r="A122" s="128" t="s">
        <v>23</v>
      </c>
      <c r="B122" s="54" t="s">
        <v>118</v>
      </c>
      <c r="C122" s="54">
        <v>9</v>
      </c>
      <c r="D122" s="129">
        <v>506</v>
      </c>
      <c r="E122" s="130" t="s">
        <v>23</v>
      </c>
      <c r="F122" s="131" t="s">
        <v>36</v>
      </c>
    </row>
    <row r="123" spans="1:6" ht="25.5" x14ac:dyDescent="0.2">
      <c r="A123" s="128"/>
      <c r="B123" s="54" t="s">
        <v>118</v>
      </c>
      <c r="C123" s="54">
        <v>9</v>
      </c>
      <c r="D123" s="129">
        <v>395</v>
      </c>
      <c r="E123" s="130" t="s">
        <v>23</v>
      </c>
      <c r="F123" s="131" t="s">
        <v>47</v>
      </c>
    </row>
    <row r="124" spans="1:6" ht="25.5" x14ac:dyDescent="0.2">
      <c r="A124" s="128"/>
      <c r="B124" s="54" t="s">
        <v>118</v>
      </c>
      <c r="C124" s="54">
        <v>9</v>
      </c>
      <c r="D124" s="129">
        <v>603</v>
      </c>
      <c r="E124" s="130" t="s">
        <v>23</v>
      </c>
      <c r="F124" s="131" t="s">
        <v>36</v>
      </c>
    </row>
    <row r="125" spans="1:6" ht="25.5" x14ac:dyDescent="0.2">
      <c r="A125" s="125" t="s">
        <v>23</v>
      </c>
      <c r="B125" s="54" t="s">
        <v>118</v>
      </c>
      <c r="C125" s="54">
        <v>9</v>
      </c>
      <c r="D125" s="132">
        <v>693</v>
      </c>
      <c r="E125" s="55" t="s">
        <v>23</v>
      </c>
      <c r="F125" s="62" t="s">
        <v>36</v>
      </c>
    </row>
    <row r="126" spans="1:6" ht="25.5" x14ac:dyDescent="0.2">
      <c r="A126" s="125"/>
      <c r="B126" s="54" t="s">
        <v>118</v>
      </c>
      <c r="C126" s="54">
        <v>9</v>
      </c>
      <c r="D126" s="132">
        <v>494</v>
      </c>
      <c r="E126" s="55"/>
      <c r="F126" s="62" t="s">
        <v>36</v>
      </c>
    </row>
    <row r="127" spans="1:6" ht="25.5" x14ac:dyDescent="0.2">
      <c r="A127" s="125" t="s">
        <v>23</v>
      </c>
      <c r="B127" s="54" t="s">
        <v>118</v>
      </c>
      <c r="C127" s="54">
        <v>9</v>
      </c>
      <c r="D127" s="132">
        <v>696</v>
      </c>
      <c r="E127" s="55" t="s">
        <v>23</v>
      </c>
      <c r="F127" s="112" t="s">
        <v>36</v>
      </c>
    </row>
    <row r="128" spans="1:6" ht="25.5" x14ac:dyDescent="0.2">
      <c r="A128" s="125"/>
      <c r="B128" s="54" t="s">
        <v>118</v>
      </c>
      <c r="C128" s="54">
        <v>9</v>
      </c>
      <c r="D128" s="132">
        <v>764</v>
      </c>
      <c r="E128" s="55"/>
      <c r="F128" s="112" t="s">
        <v>36</v>
      </c>
    </row>
    <row r="129" spans="1:6" ht="25.5" x14ac:dyDescent="0.2">
      <c r="A129" s="125"/>
      <c r="B129" s="54" t="s">
        <v>118</v>
      </c>
      <c r="C129" s="54">
        <v>9</v>
      </c>
      <c r="D129" s="132">
        <v>616</v>
      </c>
      <c r="E129" s="55"/>
      <c r="F129" s="112" t="s">
        <v>47</v>
      </c>
    </row>
    <row r="130" spans="1:6" ht="25.5" x14ac:dyDescent="0.2">
      <c r="A130" s="125"/>
      <c r="B130" s="54" t="s">
        <v>118</v>
      </c>
      <c r="C130" s="54">
        <v>9</v>
      </c>
      <c r="D130" s="132">
        <v>732</v>
      </c>
      <c r="E130" s="55"/>
      <c r="F130" s="112" t="s">
        <v>36</v>
      </c>
    </row>
    <row r="131" spans="1:6" ht="25.5" x14ac:dyDescent="0.2">
      <c r="A131" s="125"/>
      <c r="B131" s="54" t="s">
        <v>118</v>
      </c>
      <c r="C131" s="54">
        <v>9</v>
      </c>
      <c r="D131" s="132">
        <v>579</v>
      </c>
      <c r="E131" s="55"/>
      <c r="F131" s="112" t="s">
        <v>47</v>
      </c>
    </row>
    <row r="132" spans="1:6" ht="25.5" x14ac:dyDescent="0.2">
      <c r="A132" s="125"/>
      <c r="B132" s="54" t="s">
        <v>118</v>
      </c>
      <c r="C132" s="54">
        <v>9</v>
      </c>
      <c r="D132" s="132">
        <v>589</v>
      </c>
      <c r="E132" s="55"/>
      <c r="F132" s="112" t="s">
        <v>36</v>
      </c>
    </row>
    <row r="133" spans="1:6" ht="25.5" x14ac:dyDescent="0.2">
      <c r="A133" s="125"/>
      <c r="B133" s="54" t="s">
        <v>118</v>
      </c>
      <c r="C133" s="54">
        <v>9</v>
      </c>
      <c r="D133" s="132">
        <v>658</v>
      </c>
      <c r="E133" s="55"/>
      <c r="F133" s="112" t="s">
        <v>47</v>
      </c>
    </row>
    <row r="134" spans="1:6" ht="25.5" x14ac:dyDescent="0.2">
      <c r="A134" s="125"/>
      <c r="B134" s="54" t="s">
        <v>118</v>
      </c>
      <c r="C134" s="54">
        <v>9</v>
      </c>
      <c r="D134" s="132">
        <v>368</v>
      </c>
      <c r="E134" s="55"/>
      <c r="F134" s="112" t="s">
        <v>36</v>
      </c>
    </row>
    <row r="135" spans="1:6" ht="25.5" x14ac:dyDescent="0.2">
      <c r="A135" s="125"/>
      <c r="B135" s="54" t="s">
        <v>118</v>
      </c>
      <c r="C135" s="54">
        <v>9</v>
      </c>
      <c r="D135" s="132">
        <v>630</v>
      </c>
      <c r="E135" s="55"/>
      <c r="F135" s="112" t="s">
        <v>36</v>
      </c>
    </row>
    <row r="136" spans="1:6" ht="25.5" x14ac:dyDescent="0.2">
      <c r="A136" s="125"/>
      <c r="B136" s="54" t="s">
        <v>118</v>
      </c>
      <c r="C136" s="54">
        <v>9</v>
      </c>
      <c r="D136" s="132">
        <v>350</v>
      </c>
      <c r="E136" s="55"/>
      <c r="F136" s="112" t="s">
        <v>36</v>
      </c>
    </row>
    <row r="137" spans="1:6" ht="25.5" x14ac:dyDescent="0.2">
      <c r="A137" s="125"/>
      <c r="B137" s="54" t="s">
        <v>118</v>
      </c>
      <c r="C137" s="54">
        <v>9</v>
      </c>
      <c r="D137" s="132">
        <v>732</v>
      </c>
      <c r="E137" s="55"/>
      <c r="F137" s="112" t="s">
        <v>36</v>
      </c>
    </row>
    <row r="138" spans="1:6" ht="25.5" x14ac:dyDescent="0.2">
      <c r="A138" s="125"/>
      <c r="B138" s="54" t="s">
        <v>118</v>
      </c>
      <c r="C138" s="54">
        <v>9</v>
      </c>
      <c r="D138" s="132">
        <v>563</v>
      </c>
      <c r="E138" s="55"/>
      <c r="F138" s="112" t="s">
        <v>36</v>
      </c>
    </row>
    <row r="139" spans="1:6" ht="25.5" x14ac:dyDescent="0.2">
      <c r="A139" s="125"/>
      <c r="B139" s="54" t="s">
        <v>118</v>
      </c>
      <c r="C139" s="54">
        <v>9</v>
      </c>
      <c r="D139" s="132">
        <v>608</v>
      </c>
      <c r="E139" s="55"/>
      <c r="F139" s="112" t="s">
        <v>36</v>
      </c>
    </row>
    <row r="140" spans="1:6" ht="25.5" x14ac:dyDescent="0.2">
      <c r="A140" s="125"/>
      <c r="B140" s="54" t="s">
        <v>118</v>
      </c>
      <c r="C140" s="54">
        <v>9</v>
      </c>
      <c r="D140" s="132">
        <v>693</v>
      </c>
      <c r="E140" s="55"/>
      <c r="F140" s="112" t="s">
        <v>47</v>
      </c>
    </row>
    <row r="141" spans="1:6" ht="25.5" x14ac:dyDescent="0.2">
      <c r="A141" s="125"/>
      <c r="B141" s="54" t="s">
        <v>118</v>
      </c>
      <c r="C141" s="54">
        <v>9</v>
      </c>
      <c r="D141" s="132">
        <v>527</v>
      </c>
      <c r="E141" s="55"/>
      <c r="F141" s="112" t="s">
        <v>36</v>
      </c>
    </row>
    <row r="142" spans="1:6" ht="25.5" x14ac:dyDescent="0.2">
      <c r="A142" s="125"/>
      <c r="B142" s="54" t="s">
        <v>118</v>
      </c>
      <c r="C142" s="54">
        <v>9</v>
      </c>
      <c r="D142" s="132">
        <v>727</v>
      </c>
      <c r="E142" s="55"/>
      <c r="F142" s="112" t="s">
        <v>36</v>
      </c>
    </row>
    <row r="143" spans="1:6" ht="25.5" x14ac:dyDescent="0.2">
      <c r="A143" s="125"/>
      <c r="B143" s="54" t="s">
        <v>118</v>
      </c>
      <c r="C143" s="54">
        <v>9</v>
      </c>
      <c r="D143" s="132">
        <v>553</v>
      </c>
      <c r="E143" s="55"/>
      <c r="F143" s="112" t="s">
        <v>36</v>
      </c>
    </row>
    <row r="144" spans="1:6" ht="25.5" x14ac:dyDescent="0.2">
      <c r="A144" s="125"/>
      <c r="B144" s="54" t="s">
        <v>118</v>
      </c>
      <c r="C144" s="54">
        <v>9</v>
      </c>
      <c r="D144" s="132">
        <v>927</v>
      </c>
      <c r="E144" s="55"/>
      <c r="F144" s="112" t="s">
        <v>36</v>
      </c>
    </row>
    <row r="145" spans="1:8" ht="25.5" x14ac:dyDescent="0.2">
      <c r="A145" s="125"/>
      <c r="B145" s="54" t="s">
        <v>118</v>
      </c>
      <c r="C145" s="54">
        <v>9</v>
      </c>
      <c r="D145" s="132">
        <v>727</v>
      </c>
      <c r="E145" s="55"/>
      <c r="F145" s="112" t="s">
        <v>36</v>
      </c>
    </row>
    <row r="146" spans="1:8" ht="25.5" x14ac:dyDescent="0.2">
      <c r="A146" s="125"/>
      <c r="B146" s="54" t="s">
        <v>118</v>
      </c>
      <c r="C146" s="54">
        <v>9</v>
      </c>
      <c r="D146" s="132">
        <v>727</v>
      </c>
      <c r="E146" s="55"/>
      <c r="F146" s="112" t="s">
        <v>36</v>
      </c>
    </row>
    <row r="147" spans="1:8" ht="25.5" x14ac:dyDescent="0.2">
      <c r="A147" s="125"/>
      <c r="B147" s="54" t="s">
        <v>118</v>
      </c>
      <c r="C147" s="54">
        <v>9</v>
      </c>
      <c r="D147" s="132">
        <v>658</v>
      </c>
      <c r="E147" s="55"/>
      <c r="F147" s="112" t="s">
        <v>36</v>
      </c>
    </row>
    <row r="148" spans="1:8" ht="25.5" x14ac:dyDescent="0.2">
      <c r="A148" s="125"/>
      <c r="B148" s="54" t="s">
        <v>118</v>
      </c>
      <c r="C148" s="54">
        <v>9</v>
      </c>
      <c r="D148" s="132">
        <v>586</v>
      </c>
      <c r="E148" s="55"/>
      <c r="F148" s="112" t="s">
        <v>36</v>
      </c>
    </row>
    <row r="149" spans="1:8" ht="25.5" x14ac:dyDescent="0.2">
      <c r="A149" s="125"/>
      <c r="B149" s="54" t="s">
        <v>118</v>
      </c>
      <c r="C149" s="54">
        <v>9</v>
      </c>
      <c r="D149" s="132">
        <v>697</v>
      </c>
      <c r="E149" s="55"/>
      <c r="F149" s="112" t="s">
        <v>36</v>
      </c>
    </row>
    <row r="150" spans="1:8" ht="25.5" x14ac:dyDescent="0.2">
      <c r="A150" s="125"/>
      <c r="B150" s="54" t="s">
        <v>118</v>
      </c>
      <c r="C150" s="54">
        <v>9</v>
      </c>
      <c r="D150" s="132">
        <v>227</v>
      </c>
      <c r="E150" s="55"/>
      <c r="F150" s="112" t="s">
        <v>36</v>
      </c>
    </row>
    <row r="151" spans="1:8" ht="25.5" x14ac:dyDescent="0.2">
      <c r="A151" s="125"/>
      <c r="B151" s="54" t="s">
        <v>118</v>
      </c>
      <c r="C151" s="54">
        <v>9</v>
      </c>
      <c r="D151" s="132">
        <v>83912</v>
      </c>
      <c r="E151" s="55"/>
      <c r="F151" s="112" t="s">
        <v>32</v>
      </c>
    </row>
    <row r="152" spans="1:8" x14ac:dyDescent="0.2">
      <c r="A152" s="125"/>
      <c r="B152" s="54" t="s">
        <v>118</v>
      </c>
      <c r="C152" s="54">
        <v>9</v>
      </c>
      <c r="D152" s="132"/>
      <c r="E152" s="55"/>
      <c r="F152" s="112"/>
    </row>
    <row r="153" spans="1:8" x14ac:dyDescent="0.2">
      <c r="A153" s="58" t="s">
        <v>26</v>
      </c>
      <c r="B153" s="54" t="s">
        <v>118</v>
      </c>
      <c r="C153" s="54">
        <v>9</v>
      </c>
      <c r="D153" s="133">
        <f>SUM(D112:D152)</f>
        <v>239715</v>
      </c>
      <c r="E153" s="55" t="s">
        <v>23</v>
      </c>
      <c r="F153" s="134" t="s">
        <v>23</v>
      </c>
    </row>
    <row r="154" spans="1:8" x14ac:dyDescent="0.2">
      <c r="A154" s="123"/>
      <c r="B154" s="54" t="s">
        <v>118</v>
      </c>
      <c r="C154" s="54" t="s">
        <v>23</v>
      </c>
      <c r="D154" s="54" t="s">
        <v>23</v>
      </c>
      <c r="E154" s="55">
        <f>SUM(D153)+D111</f>
        <v>2606769</v>
      </c>
      <c r="F154" s="134" t="s">
        <v>23</v>
      </c>
    </row>
    <row r="155" spans="1:8" x14ac:dyDescent="0.2">
      <c r="A155" s="135" t="s">
        <v>12</v>
      </c>
      <c r="B155" s="54" t="s">
        <v>118</v>
      </c>
      <c r="C155" s="54" t="s">
        <v>23</v>
      </c>
      <c r="D155" s="136">
        <v>68601</v>
      </c>
      <c r="E155" s="55" t="s">
        <v>23</v>
      </c>
      <c r="F155" s="122" t="s">
        <v>23</v>
      </c>
      <c r="G155" s="21"/>
      <c r="H155" s="21"/>
    </row>
    <row r="156" spans="1:8" ht="25.5" x14ac:dyDescent="0.2">
      <c r="A156" s="125" t="s">
        <v>13</v>
      </c>
      <c r="B156" s="54" t="s">
        <v>118</v>
      </c>
      <c r="C156" s="54">
        <v>9</v>
      </c>
      <c r="D156" s="137">
        <v>2321</v>
      </c>
      <c r="E156" s="55"/>
      <c r="F156" s="62" t="s">
        <v>67</v>
      </c>
      <c r="G156" s="21"/>
      <c r="H156" s="21"/>
    </row>
    <row r="157" spans="1:8" ht="25.5" x14ac:dyDescent="0.2">
      <c r="A157" s="125" t="s">
        <v>23</v>
      </c>
      <c r="B157" s="54" t="s">
        <v>118</v>
      </c>
      <c r="C157" s="54">
        <v>9</v>
      </c>
      <c r="D157" s="111">
        <v>1631</v>
      </c>
      <c r="E157" s="55"/>
      <c r="F157" s="62" t="s">
        <v>67</v>
      </c>
    </row>
    <row r="158" spans="1:8" x14ac:dyDescent="0.2">
      <c r="A158" s="125" t="s">
        <v>23</v>
      </c>
      <c r="B158" s="54" t="s">
        <v>118</v>
      </c>
      <c r="C158" s="54">
        <v>9</v>
      </c>
      <c r="D158" s="111">
        <v>382</v>
      </c>
      <c r="E158" s="55"/>
      <c r="F158" s="62" t="s">
        <v>31</v>
      </c>
    </row>
    <row r="159" spans="1:8" ht="25.5" x14ac:dyDescent="0.2">
      <c r="A159" s="125" t="s">
        <v>23</v>
      </c>
      <c r="B159" s="54" t="s">
        <v>118</v>
      </c>
      <c r="C159" s="54">
        <v>9</v>
      </c>
      <c r="D159" s="111">
        <v>2334</v>
      </c>
      <c r="E159" s="55"/>
      <c r="F159" s="112" t="s">
        <v>32</v>
      </c>
    </row>
    <row r="160" spans="1:8" x14ac:dyDescent="0.2">
      <c r="A160" s="58" t="s">
        <v>14</v>
      </c>
      <c r="B160" s="54" t="s">
        <v>118</v>
      </c>
      <c r="C160" s="54" t="s">
        <v>23</v>
      </c>
      <c r="D160" s="133">
        <f>SUM(D156:D159)</f>
        <v>6668</v>
      </c>
      <c r="E160" s="108" t="s">
        <v>23</v>
      </c>
      <c r="F160" s="138" t="s">
        <v>23</v>
      </c>
    </row>
    <row r="161" spans="1:6" x14ac:dyDescent="0.2">
      <c r="A161" s="53" t="s">
        <v>23</v>
      </c>
      <c r="B161" s="54" t="s">
        <v>118</v>
      </c>
      <c r="C161" s="54" t="s">
        <v>23</v>
      </c>
      <c r="D161" s="54" t="s">
        <v>23</v>
      </c>
      <c r="E161" s="56">
        <f>SUM(D160)+D155</f>
        <v>75269</v>
      </c>
      <c r="F161" s="138" t="s">
        <v>23</v>
      </c>
    </row>
    <row r="162" spans="1:6" x14ac:dyDescent="0.2">
      <c r="A162" s="70" t="s">
        <v>40</v>
      </c>
      <c r="B162" s="54" t="s">
        <v>118</v>
      </c>
      <c r="C162" s="54" t="s">
        <v>23</v>
      </c>
      <c r="D162" s="121">
        <v>505812</v>
      </c>
      <c r="E162" s="56" t="s">
        <v>23</v>
      </c>
      <c r="F162" s="138" t="s">
        <v>23</v>
      </c>
    </row>
    <row r="163" spans="1:6" x14ac:dyDescent="0.2">
      <c r="A163" s="139" t="s">
        <v>41</v>
      </c>
      <c r="B163" s="54" t="s">
        <v>118</v>
      </c>
      <c r="C163" s="54">
        <v>9</v>
      </c>
      <c r="D163" s="119">
        <v>22450</v>
      </c>
      <c r="E163" s="56" t="s">
        <v>23</v>
      </c>
      <c r="F163" s="57" t="s">
        <v>67</v>
      </c>
    </row>
    <row r="164" spans="1:6" ht="25.5" x14ac:dyDescent="0.2">
      <c r="A164" s="139" t="s">
        <v>23</v>
      </c>
      <c r="B164" s="54" t="s">
        <v>118</v>
      </c>
      <c r="C164" s="54">
        <v>9</v>
      </c>
      <c r="D164" s="119">
        <v>14238</v>
      </c>
      <c r="E164" s="56" t="s">
        <v>23</v>
      </c>
      <c r="F164" s="60" t="s">
        <v>32</v>
      </c>
    </row>
    <row r="165" spans="1:6" ht="25.5" x14ac:dyDescent="0.2">
      <c r="A165" s="139" t="s">
        <v>23</v>
      </c>
      <c r="B165" s="54" t="s">
        <v>118</v>
      </c>
      <c r="C165" s="54">
        <v>9</v>
      </c>
      <c r="D165" s="119">
        <v>12117</v>
      </c>
      <c r="E165" s="56"/>
      <c r="F165" s="60" t="s">
        <v>67</v>
      </c>
    </row>
    <row r="166" spans="1:6" x14ac:dyDescent="0.2">
      <c r="A166" s="139" t="s">
        <v>23</v>
      </c>
      <c r="B166" s="54" t="s">
        <v>118</v>
      </c>
      <c r="C166" s="54">
        <v>9</v>
      </c>
      <c r="D166" s="119">
        <v>2429</v>
      </c>
      <c r="E166" s="56" t="s">
        <v>23</v>
      </c>
      <c r="F166" s="60" t="s">
        <v>31</v>
      </c>
    </row>
    <row r="167" spans="1:6" ht="25.5" x14ac:dyDescent="0.2">
      <c r="A167" s="139"/>
      <c r="B167" s="54" t="s">
        <v>118</v>
      </c>
      <c r="C167" s="54">
        <v>9</v>
      </c>
      <c r="D167" s="119">
        <v>4693</v>
      </c>
      <c r="E167" s="56"/>
      <c r="F167" s="60" t="s">
        <v>36</v>
      </c>
    </row>
    <row r="168" spans="1:6" ht="25.5" x14ac:dyDescent="0.2">
      <c r="A168" s="139"/>
      <c r="B168" s="54" t="s">
        <v>118</v>
      </c>
      <c r="C168" s="54">
        <v>9</v>
      </c>
      <c r="D168" s="119">
        <v>1021</v>
      </c>
      <c r="E168" s="56"/>
      <c r="F168" s="60" t="s">
        <v>36</v>
      </c>
    </row>
    <row r="169" spans="1:6" x14ac:dyDescent="0.2">
      <c r="A169" s="139"/>
      <c r="B169" s="54" t="s">
        <v>118</v>
      </c>
      <c r="C169" s="54">
        <v>9</v>
      </c>
      <c r="D169" s="119"/>
      <c r="E169" s="56"/>
      <c r="F169" s="60"/>
    </row>
    <row r="170" spans="1:6" x14ac:dyDescent="0.2">
      <c r="A170" s="115" t="s">
        <v>23</v>
      </c>
      <c r="B170" s="54" t="s">
        <v>118</v>
      </c>
      <c r="C170" s="54">
        <v>9</v>
      </c>
      <c r="D170" s="119"/>
      <c r="E170" s="56"/>
      <c r="F170" s="60"/>
    </row>
    <row r="171" spans="1:6" x14ac:dyDescent="0.2">
      <c r="A171" s="115"/>
      <c r="B171" s="54"/>
      <c r="C171" s="54"/>
      <c r="D171" s="119"/>
      <c r="E171" s="56"/>
      <c r="F171" s="60"/>
    </row>
    <row r="172" spans="1:6" x14ac:dyDescent="0.2">
      <c r="A172" s="58" t="s">
        <v>42</v>
      </c>
      <c r="B172" s="54" t="s">
        <v>118</v>
      </c>
      <c r="C172" s="54" t="s">
        <v>23</v>
      </c>
      <c r="D172" s="121">
        <f>SUM(D163:D171)</f>
        <v>56948</v>
      </c>
      <c r="E172" s="56"/>
      <c r="F172" s="71" t="s">
        <v>23</v>
      </c>
    </row>
    <row r="173" spans="1:6" x14ac:dyDescent="0.2">
      <c r="A173" s="53" t="s">
        <v>23</v>
      </c>
      <c r="B173" s="54" t="s">
        <v>118</v>
      </c>
      <c r="C173" s="54" t="s">
        <v>23</v>
      </c>
      <c r="D173" s="54" t="s">
        <v>23</v>
      </c>
      <c r="E173" s="56">
        <f>D162+D172</f>
        <v>562760</v>
      </c>
      <c r="F173" s="71" t="s">
        <v>23</v>
      </c>
    </row>
    <row r="174" spans="1:6" x14ac:dyDescent="0.2">
      <c r="A174" s="70" t="s">
        <v>50</v>
      </c>
      <c r="B174" s="54" t="s">
        <v>118</v>
      </c>
      <c r="C174" s="54" t="s">
        <v>23</v>
      </c>
      <c r="D174" s="182">
        <v>170120.21</v>
      </c>
      <c r="E174" s="56" t="s">
        <v>23</v>
      </c>
      <c r="F174" s="71" t="s">
        <v>23</v>
      </c>
    </row>
    <row r="175" spans="1:6" x14ac:dyDescent="0.2">
      <c r="A175" s="70"/>
      <c r="B175" s="54" t="s">
        <v>118</v>
      </c>
      <c r="C175" s="54">
        <v>2</v>
      </c>
      <c r="D175" s="54">
        <v>-20</v>
      </c>
      <c r="E175" s="147"/>
      <c r="F175" s="183" t="s">
        <v>96</v>
      </c>
    </row>
    <row r="176" spans="1:6" x14ac:dyDescent="0.2">
      <c r="A176" s="70"/>
      <c r="B176" s="54" t="s">
        <v>118</v>
      </c>
      <c r="C176" s="54">
        <v>3</v>
      </c>
      <c r="D176" s="54">
        <v>-20</v>
      </c>
      <c r="E176" s="56"/>
      <c r="F176" s="183" t="s">
        <v>96</v>
      </c>
    </row>
    <row r="177" spans="1:6" x14ac:dyDescent="0.2">
      <c r="A177" s="70"/>
      <c r="B177" s="54" t="s">
        <v>118</v>
      </c>
      <c r="C177" s="54">
        <v>7</v>
      </c>
      <c r="D177" s="54">
        <v>-20</v>
      </c>
      <c r="E177" s="56"/>
      <c r="F177" s="183" t="s">
        <v>96</v>
      </c>
    </row>
    <row r="178" spans="1:6" x14ac:dyDescent="0.2">
      <c r="A178" s="70"/>
      <c r="B178" s="54" t="s">
        <v>118</v>
      </c>
      <c r="C178" s="54">
        <v>7</v>
      </c>
      <c r="D178" s="54">
        <v>-20</v>
      </c>
      <c r="E178" s="56"/>
      <c r="F178" s="183" t="s">
        <v>96</v>
      </c>
    </row>
    <row r="179" spans="1:6" x14ac:dyDescent="0.2">
      <c r="A179" s="70"/>
      <c r="B179" s="54" t="s">
        <v>118</v>
      </c>
      <c r="C179" s="54">
        <v>8</v>
      </c>
      <c r="D179" s="54">
        <v>-20</v>
      </c>
      <c r="E179" s="56"/>
      <c r="F179" s="183" t="s">
        <v>96</v>
      </c>
    </row>
    <row r="180" spans="1:6" x14ac:dyDescent="0.2">
      <c r="A180" s="70"/>
      <c r="B180" s="54" t="s">
        <v>118</v>
      </c>
      <c r="C180" s="54">
        <v>24</v>
      </c>
      <c r="D180" s="54">
        <v>-4890</v>
      </c>
      <c r="E180" s="56"/>
      <c r="F180" s="71" t="s">
        <v>232</v>
      </c>
    </row>
    <row r="181" spans="1:6" x14ac:dyDescent="0.2">
      <c r="A181" s="70"/>
      <c r="B181" s="54" t="s">
        <v>118</v>
      </c>
      <c r="C181" s="54"/>
      <c r="D181" s="54">
        <v>76397.429999999993</v>
      </c>
      <c r="E181" s="56"/>
      <c r="F181" s="71"/>
    </row>
    <row r="182" spans="1:6" x14ac:dyDescent="0.2">
      <c r="A182" s="70"/>
      <c r="B182" s="54" t="s">
        <v>118</v>
      </c>
      <c r="C182" s="54"/>
      <c r="D182" s="54"/>
      <c r="E182" s="56"/>
      <c r="F182" s="71"/>
    </row>
    <row r="183" spans="1:6" x14ac:dyDescent="0.2">
      <c r="A183" s="70"/>
      <c r="B183" s="54" t="s">
        <v>118</v>
      </c>
      <c r="C183" s="54"/>
      <c r="D183" s="54"/>
      <c r="E183" s="56"/>
      <c r="F183" s="71"/>
    </row>
    <row r="184" spans="1:6" x14ac:dyDescent="0.2">
      <c r="A184" s="53" t="s">
        <v>23</v>
      </c>
      <c r="B184" s="54" t="s">
        <v>118</v>
      </c>
      <c r="C184" s="54"/>
      <c r="D184" s="54">
        <v>0</v>
      </c>
      <c r="E184" s="56" t="s">
        <v>23</v>
      </c>
      <c r="F184" s="71"/>
    </row>
    <row r="185" spans="1:6" x14ac:dyDescent="0.2">
      <c r="A185" s="58" t="s">
        <v>51</v>
      </c>
      <c r="B185" s="54" t="s">
        <v>118</v>
      </c>
      <c r="C185" s="54"/>
      <c r="D185" s="108">
        <f>SUM(D175:D182)</f>
        <v>71407.429999999993</v>
      </c>
      <c r="E185" s="56" t="s">
        <v>23</v>
      </c>
      <c r="F185" s="71" t="s">
        <v>23</v>
      </c>
    </row>
    <row r="186" spans="1:6" x14ac:dyDescent="0.2">
      <c r="A186" s="175" t="s">
        <v>23</v>
      </c>
      <c r="B186" s="54" t="s">
        <v>118</v>
      </c>
      <c r="C186" s="172" t="s">
        <v>23</v>
      </c>
      <c r="D186" s="172" t="s">
        <v>23</v>
      </c>
      <c r="E186" s="184">
        <f>D174+D185</f>
        <v>241527.63999999998</v>
      </c>
      <c r="F186" s="71" t="s">
        <v>23</v>
      </c>
    </row>
    <row r="187" spans="1:6" x14ac:dyDescent="0.2">
      <c r="A187" s="70" t="s">
        <v>48</v>
      </c>
      <c r="B187" s="54" t="s">
        <v>118</v>
      </c>
      <c r="C187" s="54" t="s">
        <v>23</v>
      </c>
      <c r="D187" s="55">
        <v>326250</v>
      </c>
      <c r="E187" s="56" t="s">
        <v>23</v>
      </c>
      <c r="F187" s="71" t="s">
        <v>23</v>
      </c>
    </row>
    <row r="188" spans="1:6" x14ac:dyDescent="0.2">
      <c r="A188" s="53" t="s">
        <v>23</v>
      </c>
      <c r="B188" s="54" t="s">
        <v>118</v>
      </c>
      <c r="C188" s="54">
        <v>18</v>
      </c>
      <c r="D188" s="59"/>
      <c r="E188" s="56" t="s">
        <v>23</v>
      </c>
      <c r="F188" s="60"/>
    </row>
    <row r="189" spans="1:6" x14ac:dyDescent="0.2">
      <c r="A189" s="53"/>
      <c r="B189" s="54" t="s">
        <v>118</v>
      </c>
      <c r="C189" s="54"/>
      <c r="D189" s="59"/>
      <c r="E189" s="56"/>
      <c r="F189" s="60"/>
    </row>
    <row r="190" spans="1:6" x14ac:dyDescent="0.2">
      <c r="A190" s="58" t="s">
        <v>49</v>
      </c>
      <c r="B190" s="54" t="s">
        <v>118</v>
      </c>
      <c r="C190" s="54"/>
      <c r="D190" s="55">
        <f>SUM(D188:D189)</f>
        <v>0</v>
      </c>
      <c r="E190" s="56" t="s">
        <v>23</v>
      </c>
      <c r="F190" s="122" t="s">
        <v>23</v>
      </c>
    </row>
    <row r="191" spans="1:6" x14ac:dyDescent="0.2">
      <c r="A191" s="53" t="s">
        <v>23</v>
      </c>
      <c r="B191" s="54" t="s">
        <v>118</v>
      </c>
      <c r="C191" s="54" t="s">
        <v>23</v>
      </c>
      <c r="D191" s="59" t="s">
        <v>23</v>
      </c>
      <c r="E191" s="56">
        <f>D187+D190</f>
        <v>326250</v>
      </c>
      <c r="F191" s="122" t="s">
        <v>23</v>
      </c>
    </row>
    <row r="192" spans="1:6" x14ac:dyDescent="0.2">
      <c r="A192" s="123" t="s">
        <v>33</v>
      </c>
      <c r="B192" s="54" t="s">
        <v>118</v>
      </c>
      <c r="C192" s="54" t="s">
        <v>23</v>
      </c>
      <c r="D192" s="140">
        <v>377171.73</v>
      </c>
      <c r="E192" s="55" t="s">
        <v>23</v>
      </c>
      <c r="F192" s="114" t="s">
        <v>23</v>
      </c>
    </row>
    <row r="193" spans="1:6" ht="38.25" x14ac:dyDescent="0.2">
      <c r="A193" s="118" t="s">
        <v>35</v>
      </c>
      <c r="B193" s="54" t="s">
        <v>118</v>
      </c>
      <c r="C193" s="54">
        <v>9</v>
      </c>
      <c r="D193" s="141">
        <v>39986</v>
      </c>
      <c r="E193" s="55" t="s">
        <v>23</v>
      </c>
      <c r="F193" s="142" t="s">
        <v>43</v>
      </c>
    </row>
    <row r="194" spans="1:6" x14ac:dyDescent="0.2">
      <c r="A194" s="118"/>
      <c r="B194" s="54" t="s">
        <v>118</v>
      </c>
      <c r="C194" s="54">
        <v>9</v>
      </c>
      <c r="D194" s="141"/>
      <c r="E194" s="55"/>
      <c r="F194" s="142"/>
    </row>
    <row r="195" spans="1:6" x14ac:dyDescent="0.2">
      <c r="A195" s="118"/>
      <c r="B195" s="54" t="s">
        <v>118</v>
      </c>
      <c r="C195" s="54">
        <v>9</v>
      </c>
      <c r="D195" s="141"/>
      <c r="E195" s="55"/>
      <c r="F195" s="142"/>
    </row>
    <row r="196" spans="1:6" x14ac:dyDescent="0.2">
      <c r="A196" s="118"/>
      <c r="B196" s="54" t="s">
        <v>118</v>
      </c>
      <c r="C196" s="54"/>
      <c r="D196" s="141"/>
      <c r="E196" s="55"/>
      <c r="F196" s="142"/>
    </row>
    <row r="197" spans="1:6" x14ac:dyDescent="0.2">
      <c r="A197" s="58" t="s">
        <v>34</v>
      </c>
      <c r="B197" s="54" t="s">
        <v>23</v>
      </c>
      <c r="C197" s="54" t="s">
        <v>23</v>
      </c>
      <c r="D197" s="113">
        <f>SUM(D193:D196)</f>
        <v>39986</v>
      </c>
      <c r="E197" s="55" t="s">
        <v>23</v>
      </c>
      <c r="F197" s="122"/>
    </row>
    <row r="198" spans="1:6" x14ac:dyDescent="0.2">
      <c r="A198" s="53" t="s">
        <v>23</v>
      </c>
      <c r="B198" s="54" t="s">
        <v>23</v>
      </c>
      <c r="C198" s="54" t="s">
        <v>23</v>
      </c>
      <c r="D198" s="54" t="s">
        <v>23</v>
      </c>
      <c r="E198" s="55">
        <f>SUM(D197)+D192</f>
        <v>417157.73</v>
      </c>
      <c r="F198" s="122" t="s">
        <v>23</v>
      </c>
    </row>
    <row r="199" spans="1:6" x14ac:dyDescent="0.2">
      <c r="A199" s="166"/>
      <c r="B199" s="167"/>
      <c r="C199" s="167"/>
      <c r="D199" s="167"/>
      <c r="E199" s="168"/>
      <c r="F199" s="169"/>
    </row>
    <row r="200" spans="1:6" x14ac:dyDescent="0.2">
      <c r="A200" s="166" t="s">
        <v>87</v>
      </c>
      <c r="B200" s="167"/>
      <c r="C200" s="167"/>
      <c r="D200" s="170">
        <v>15666.41</v>
      </c>
      <c r="E200" s="168"/>
      <c r="F200" s="169"/>
    </row>
    <row r="201" spans="1:6" x14ac:dyDescent="0.2">
      <c r="A201" s="166"/>
      <c r="B201" s="167" t="s">
        <v>118</v>
      </c>
      <c r="C201" s="167">
        <v>15</v>
      </c>
      <c r="D201" s="167">
        <v>4481.01</v>
      </c>
      <c r="E201" s="168"/>
      <c r="F201" s="169"/>
    </row>
    <row r="202" spans="1:6" x14ac:dyDescent="0.2">
      <c r="A202" s="166"/>
      <c r="B202" s="167"/>
      <c r="C202" s="167"/>
      <c r="D202" s="167"/>
      <c r="E202" s="168"/>
      <c r="F202" s="169"/>
    </row>
    <row r="203" spans="1:6" x14ac:dyDescent="0.2">
      <c r="A203" s="166"/>
      <c r="B203" s="167"/>
      <c r="C203" s="167"/>
      <c r="D203" s="167"/>
      <c r="E203" s="168"/>
      <c r="F203" s="169"/>
    </row>
    <row r="204" spans="1:6" x14ac:dyDescent="0.2">
      <c r="A204" s="171" t="s">
        <v>88</v>
      </c>
      <c r="B204" s="167"/>
      <c r="C204" s="167"/>
      <c r="D204" s="170">
        <f>SUM(D201:D203)</f>
        <v>4481.01</v>
      </c>
      <c r="E204" s="168"/>
      <c r="F204" s="169"/>
    </row>
    <row r="205" spans="1:6" x14ac:dyDescent="0.2">
      <c r="A205" s="166"/>
      <c r="B205" s="167"/>
      <c r="C205" s="167"/>
      <c r="D205" s="167"/>
      <c r="E205" s="168">
        <f>D204+D200</f>
        <v>20147.419999999998</v>
      </c>
      <c r="F205" s="169"/>
    </row>
    <row r="206" spans="1:6" x14ac:dyDescent="0.2">
      <c r="A206" s="166"/>
      <c r="B206" s="167"/>
      <c r="C206" s="167"/>
      <c r="D206" s="167"/>
      <c r="E206" s="168"/>
      <c r="F206" s="169"/>
    </row>
    <row r="207" spans="1:6" ht="13.5" thickBot="1" x14ac:dyDescent="0.25">
      <c r="A207" s="39" t="s">
        <v>23</v>
      </c>
      <c r="B207" s="24" t="s">
        <v>23</v>
      </c>
      <c r="C207" s="24" t="s">
        <v>23</v>
      </c>
      <c r="D207" s="24" t="s">
        <v>23</v>
      </c>
      <c r="E207" s="40">
        <f>SUM(E66+E110+E154+E161+E173+E198+E205+E191+E186)</f>
        <v>19905463.790000003</v>
      </c>
      <c r="F207" s="25" t="s">
        <v>23</v>
      </c>
    </row>
    <row r="208" spans="1:6" x14ac:dyDescent="0.2">
      <c r="A208" s="26"/>
      <c r="B208" s="27"/>
      <c r="C208" s="27"/>
      <c r="D208" s="27"/>
      <c r="E208" s="28"/>
      <c r="F208" s="29"/>
    </row>
    <row r="209" spans="6:6" x14ac:dyDescent="0.2">
      <c r="F209" s="21"/>
    </row>
    <row r="210" spans="6:6" x14ac:dyDescent="0.2">
      <c r="F210" s="21"/>
    </row>
    <row r="211" spans="6:6" x14ac:dyDescent="0.2">
      <c r="F211" s="21"/>
    </row>
    <row r="212" spans="6:6" x14ac:dyDescent="0.2">
      <c r="F212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showWhiteSpace="0" topLeftCell="A112" zoomScaleNormal="100" workbookViewId="0">
      <selection activeCell="D98" sqref="D98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91" t="s">
        <v>113</v>
      </c>
      <c r="B5" s="191"/>
      <c r="C5" s="191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8">
        <v>1</v>
      </c>
      <c r="B8" s="99">
        <v>44866</v>
      </c>
      <c r="C8" s="100">
        <v>85</v>
      </c>
      <c r="D8" s="101" t="s">
        <v>69</v>
      </c>
      <c r="E8" s="102" t="s">
        <v>72</v>
      </c>
      <c r="F8" s="186">
        <v>170</v>
      </c>
    </row>
    <row r="9" spans="1:6" x14ac:dyDescent="0.2">
      <c r="A9" s="98">
        <v>2</v>
      </c>
      <c r="B9" s="99">
        <v>44866</v>
      </c>
      <c r="C9" s="105">
        <v>2579</v>
      </c>
      <c r="D9" s="101" t="s">
        <v>92</v>
      </c>
      <c r="E9" s="102" t="s">
        <v>93</v>
      </c>
      <c r="F9" s="187">
        <v>1560</v>
      </c>
    </row>
    <row r="10" spans="1:6" x14ac:dyDescent="0.2">
      <c r="A10" s="98">
        <v>3</v>
      </c>
      <c r="B10" s="99">
        <v>44866</v>
      </c>
      <c r="C10" s="100">
        <v>2580</v>
      </c>
      <c r="D10" s="101" t="s">
        <v>105</v>
      </c>
      <c r="E10" s="101" t="s">
        <v>114</v>
      </c>
      <c r="F10" s="187">
        <v>149</v>
      </c>
    </row>
    <row r="11" spans="1:6" x14ac:dyDescent="0.2">
      <c r="A11" s="98">
        <v>4</v>
      </c>
      <c r="B11" s="99">
        <v>44866</v>
      </c>
      <c r="C11" s="100">
        <v>2581</v>
      </c>
      <c r="D11" s="101" t="s">
        <v>103</v>
      </c>
      <c r="E11" s="102" t="s">
        <v>104</v>
      </c>
      <c r="F11" s="186">
        <v>9376.5</v>
      </c>
    </row>
    <row r="12" spans="1:6" s="14" customFormat="1" x14ac:dyDescent="0.2">
      <c r="A12" s="98">
        <v>5</v>
      </c>
      <c r="B12" s="99">
        <v>44866</v>
      </c>
      <c r="C12" s="105">
        <v>2582</v>
      </c>
      <c r="D12" s="101" t="s">
        <v>71</v>
      </c>
      <c r="E12" s="102" t="s">
        <v>115</v>
      </c>
      <c r="F12" s="186">
        <v>1279.25</v>
      </c>
    </row>
    <row r="13" spans="1:6" x14ac:dyDescent="0.2">
      <c r="A13" s="98">
        <v>6</v>
      </c>
      <c r="B13" s="99">
        <v>44866</v>
      </c>
      <c r="C13" s="105">
        <v>2583</v>
      </c>
      <c r="D13" s="101" t="s">
        <v>116</v>
      </c>
      <c r="E13" s="104" t="s">
        <v>117</v>
      </c>
      <c r="F13" s="187">
        <v>6400</v>
      </c>
    </row>
    <row r="14" spans="1:6" x14ac:dyDescent="0.2">
      <c r="A14" s="98">
        <v>7</v>
      </c>
      <c r="B14" s="99">
        <v>44866</v>
      </c>
      <c r="C14" s="105">
        <v>2584</v>
      </c>
      <c r="D14" s="104" t="s">
        <v>106</v>
      </c>
      <c r="E14" s="104" t="s">
        <v>107</v>
      </c>
      <c r="F14" s="187">
        <v>237.99</v>
      </c>
    </row>
    <row r="15" spans="1:6" x14ac:dyDescent="0.2">
      <c r="A15" s="98">
        <v>8</v>
      </c>
      <c r="B15" s="99">
        <v>44867</v>
      </c>
      <c r="C15" s="105">
        <v>312</v>
      </c>
      <c r="D15" s="104" t="s">
        <v>69</v>
      </c>
      <c r="E15" s="104" t="s">
        <v>96</v>
      </c>
      <c r="F15" s="187">
        <v>-47.5</v>
      </c>
    </row>
    <row r="16" spans="1:6" x14ac:dyDescent="0.2">
      <c r="A16" s="98">
        <v>9</v>
      </c>
      <c r="B16" s="99">
        <v>44867</v>
      </c>
      <c r="C16" s="105">
        <v>2586</v>
      </c>
      <c r="D16" s="104" t="s">
        <v>119</v>
      </c>
      <c r="E16" s="104" t="s">
        <v>120</v>
      </c>
      <c r="F16" s="187">
        <v>14904</v>
      </c>
    </row>
    <row r="17" spans="1:9" x14ac:dyDescent="0.2">
      <c r="A17" s="98">
        <v>10</v>
      </c>
      <c r="B17" s="99">
        <v>44867</v>
      </c>
      <c r="C17" s="105">
        <v>2587</v>
      </c>
      <c r="D17" s="104" t="s">
        <v>121</v>
      </c>
      <c r="E17" s="104" t="s">
        <v>122</v>
      </c>
      <c r="F17" s="187">
        <v>7259</v>
      </c>
    </row>
    <row r="18" spans="1:9" x14ac:dyDescent="0.2">
      <c r="A18" s="98">
        <v>11</v>
      </c>
      <c r="B18" s="99">
        <v>44867</v>
      </c>
      <c r="C18" s="100">
        <v>2588</v>
      </c>
      <c r="D18" s="102" t="s">
        <v>100</v>
      </c>
      <c r="E18" s="104" t="s">
        <v>111</v>
      </c>
      <c r="F18" s="186">
        <v>51</v>
      </c>
    </row>
    <row r="19" spans="1:9" x14ac:dyDescent="0.2">
      <c r="A19" s="98">
        <v>12</v>
      </c>
      <c r="B19" s="99">
        <v>44868</v>
      </c>
      <c r="C19" s="100">
        <v>314</v>
      </c>
      <c r="D19" s="102" t="s">
        <v>69</v>
      </c>
      <c r="E19" s="104" t="s">
        <v>96</v>
      </c>
      <c r="F19" s="186">
        <v>-123.75</v>
      </c>
    </row>
    <row r="20" spans="1:9" x14ac:dyDescent="0.2">
      <c r="A20" s="77">
        <v>13</v>
      </c>
      <c r="B20" s="99">
        <v>44868</v>
      </c>
      <c r="C20" s="92">
        <v>86</v>
      </c>
      <c r="D20" s="102" t="s">
        <v>69</v>
      </c>
      <c r="E20" s="104" t="s">
        <v>72</v>
      </c>
      <c r="F20" s="186">
        <v>250</v>
      </c>
    </row>
    <row r="21" spans="1:9" x14ac:dyDescent="0.2">
      <c r="A21" s="77">
        <v>14</v>
      </c>
      <c r="B21" s="99">
        <v>44868</v>
      </c>
      <c r="C21" s="92">
        <v>2617</v>
      </c>
      <c r="D21" s="93" t="s">
        <v>123</v>
      </c>
      <c r="E21" s="93" t="s">
        <v>124</v>
      </c>
      <c r="F21" s="186">
        <v>2923.83</v>
      </c>
      <c r="H21" s="173"/>
      <c r="I21" s="173"/>
    </row>
    <row r="22" spans="1:9" x14ac:dyDescent="0.2">
      <c r="A22" s="77">
        <v>15</v>
      </c>
      <c r="B22" s="99">
        <v>44868</v>
      </c>
      <c r="C22" s="92">
        <v>2618</v>
      </c>
      <c r="D22" s="93" t="s">
        <v>73</v>
      </c>
      <c r="E22" s="93" t="s">
        <v>125</v>
      </c>
      <c r="F22" s="186">
        <v>22932.49</v>
      </c>
      <c r="H22" s="173"/>
      <c r="I22" s="173"/>
    </row>
    <row r="23" spans="1:9" x14ac:dyDescent="0.2">
      <c r="A23" s="77">
        <v>16</v>
      </c>
      <c r="B23" s="99">
        <v>44868</v>
      </c>
      <c r="C23" s="78">
        <v>2619</v>
      </c>
      <c r="D23" s="79" t="s">
        <v>74</v>
      </c>
      <c r="E23" s="93" t="s">
        <v>94</v>
      </c>
      <c r="F23" s="188">
        <v>10234</v>
      </c>
    </row>
    <row r="24" spans="1:9" x14ac:dyDescent="0.2">
      <c r="A24" s="77">
        <v>17</v>
      </c>
      <c r="B24" s="99">
        <v>44869</v>
      </c>
      <c r="C24" s="92">
        <v>87</v>
      </c>
      <c r="D24" s="93" t="s">
        <v>69</v>
      </c>
      <c r="E24" s="95" t="s">
        <v>72</v>
      </c>
      <c r="F24" s="188">
        <v>50.41</v>
      </c>
    </row>
    <row r="25" spans="1:9" x14ac:dyDescent="0.2">
      <c r="A25" s="98">
        <v>18</v>
      </c>
      <c r="B25" s="99">
        <v>44872</v>
      </c>
      <c r="C25" s="100">
        <v>319</v>
      </c>
      <c r="D25" s="102" t="s">
        <v>69</v>
      </c>
      <c r="E25" s="102" t="s">
        <v>96</v>
      </c>
      <c r="F25" s="188">
        <v>-9.67</v>
      </c>
    </row>
    <row r="26" spans="1:9" x14ac:dyDescent="0.2">
      <c r="A26" s="77">
        <v>19</v>
      </c>
      <c r="B26" s="99">
        <v>44872</v>
      </c>
      <c r="C26" s="92">
        <v>88</v>
      </c>
      <c r="D26" s="93" t="s">
        <v>69</v>
      </c>
      <c r="E26" s="95" t="s">
        <v>72</v>
      </c>
      <c r="F26" s="188">
        <v>1131</v>
      </c>
    </row>
    <row r="27" spans="1:9" x14ac:dyDescent="0.2">
      <c r="A27" s="77">
        <v>20</v>
      </c>
      <c r="B27" s="99">
        <v>44873</v>
      </c>
      <c r="C27" s="92">
        <v>323</v>
      </c>
      <c r="D27" s="93" t="s">
        <v>69</v>
      </c>
      <c r="E27" s="95" t="s">
        <v>96</v>
      </c>
      <c r="F27" s="188">
        <v>-14.28</v>
      </c>
    </row>
    <row r="28" spans="1:9" x14ac:dyDescent="0.2">
      <c r="A28" s="77"/>
      <c r="B28" s="103">
        <v>44873</v>
      </c>
      <c r="C28" s="92">
        <v>89</v>
      </c>
      <c r="D28" s="93" t="s">
        <v>69</v>
      </c>
      <c r="E28" s="95" t="s">
        <v>72</v>
      </c>
      <c r="F28" s="188">
        <v>35</v>
      </c>
    </row>
    <row r="29" spans="1:9" x14ac:dyDescent="0.2">
      <c r="A29" s="77">
        <v>21</v>
      </c>
      <c r="B29" s="103">
        <v>44874</v>
      </c>
      <c r="C29" s="92">
        <v>2762</v>
      </c>
      <c r="D29" s="93" t="s">
        <v>126</v>
      </c>
      <c r="E29" s="95" t="s">
        <v>127</v>
      </c>
      <c r="F29" s="188">
        <v>1800</v>
      </c>
      <c r="G29" s="14"/>
    </row>
    <row r="30" spans="1:9" x14ac:dyDescent="0.2">
      <c r="A30" s="77">
        <v>22</v>
      </c>
      <c r="B30" s="103">
        <v>44874</v>
      </c>
      <c r="C30" s="78">
        <v>2763</v>
      </c>
      <c r="D30" s="79" t="s">
        <v>128</v>
      </c>
      <c r="E30" s="96" t="s">
        <v>129</v>
      </c>
      <c r="F30" s="186">
        <v>11999.96</v>
      </c>
    </row>
    <row r="31" spans="1:9" x14ac:dyDescent="0.2">
      <c r="A31" s="77">
        <v>23</v>
      </c>
      <c r="B31" s="103">
        <v>44874</v>
      </c>
      <c r="C31" s="78">
        <v>2764</v>
      </c>
      <c r="D31" s="79" t="s">
        <v>108</v>
      </c>
      <c r="E31" s="96" t="s">
        <v>130</v>
      </c>
      <c r="F31" s="186">
        <v>14385.91</v>
      </c>
    </row>
    <row r="32" spans="1:9" x14ac:dyDescent="0.2">
      <c r="A32" s="77">
        <v>24</v>
      </c>
      <c r="B32" s="103">
        <v>44874</v>
      </c>
      <c r="C32" s="78">
        <v>2765</v>
      </c>
      <c r="D32" s="79" t="s">
        <v>131</v>
      </c>
      <c r="E32" s="96" t="s">
        <v>132</v>
      </c>
      <c r="F32" s="186">
        <v>1350.14</v>
      </c>
    </row>
    <row r="33" spans="1:6" x14ac:dyDescent="0.2">
      <c r="A33" s="77">
        <v>25</v>
      </c>
      <c r="B33" s="103">
        <v>44874</v>
      </c>
      <c r="C33" s="78">
        <v>2766</v>
      </c>
      <c r="D33" s="79" t="s">
        <v>103</v>
      </c>
      <c r="E33" s="96" t="s">
        <v>104</v>
      </c>
      <c r="F33" s="186">
        <v>2232.84</v>
      </c>
    </row>
    <row r="34" spans="1:6" x14ac:dyDescent="0.2">
      <c r="A34" s="77">
        <v>26</v>
      </c>
      <c r="B34" s="103">
        <v>44874</v>
      </c>
      <c r="C34" s="78">
        <v>2767</v>
      </c>
      <c r="D34" s="79" t="s">
        <v>133</v>
      </c>
      <c r="E34" s="96" t="s">
        <v>134</v>
      </c>
      <c r="F34" s="186">
        <v>1689</v>
      </c>
    </row>
    <row r="35" spans="1:6" x14ac:dyDescent="0.2">
      <c r="A35" s="77">
        <v>27</v>
      </c>
      <c r="B35" s="103">
        <v>44874</v>
      </c>
      <c r="C35" s="78">
        <v>2768</v>
      </c>
      <c r="D35" s="79" t="s">
        <v>121</v>
      </c>
      <c r="E35" s="96" t="s">
        <v>135</v>
      </c>
      <c r="F35" s="186">
        <v>256.22000000000003</v>
      </c>
    </row>
    <row r="36" spans="1:6" x14ac:dyDescent="0.2">
      <c r="A36" s="77">
        <v>28</v>
      </c>
      <c r="B36" s="103">
        <v>44874</v>
      </c>
      <c r="C36" s="78">
        <v>2769</v>
      </c>
      <c r="D36" s="79" t="s">
        <v>121</v>
      </c>
      <c r="E36" s="96" t="s">
        <v>135</v>
      </c>
      <c r="F36" s="186">
        <v>238.77</v>
      </c>
    </row>
    <row r="37" spans="1:6" x14ac:dyDescent="0.2">
      <c r="A37" s="77">
        <v>29</v>
      </c>
      <c r="B37" s="103">
        <v>44874</v>
      </c>
      <c r="C37" s="78">
        <v>2770</v>
      </c>
      <c r="D37" s="79" t="s">
        <v>121</v>
      </c>
      <c r="E37" s="96" t="s">
        <v>135</v>
      </c>
      <c r="F37" s="186">
        <v>562.36</v>
      </c>
    </row>
    <row r="38" spans="1:6" x14ac:dyDescent="0.2">
      <c r="A38" s="77">
        <v>30</v>
      </c>
      <c r="B38" s="103">
        <v>44874</v>
      </c>
      <c r="C38" s="78">
        <v>2771</v>
      </c>
      <c r="D38" s="79" t="s">
        <v>136</v>
      </c>
      <c r="E38" s="96" t="s">
        <v>137</v>
      </c>
      <c r="F38" s="186">
        <v>1963.5</v>
      </c>
    </row>
    <row r="39" spans="1:6" x14ac:dyDescent="0.2">
      <c r="A39" s="77">
        <v>31</v>
      </c>
      <c r="B39" s="103">
        <v>44874</v>
      </c>
      <c r="C39" s="78">
        <v>2772</v>
      </c>
      <c r="D39" s="79" t="s">
        <v>89</v>
      </c>
      <c r="E39" s="96" t="s">
        <v>138</v>
      </c>
      <c r="F39" s="186">
        <v>14875</v>
      </c>
    </row>
    <row r="40" spans="1:6" x14ac:dyDescent="0.2">
      <c r="A40" s="77">
        <v>32</v>
      </c>
      <c r="B40" s="103">
        <v>44874</v>
      </c>
      <c r="C40" s="78">
        <v>2773</v>
      </c>
      <c r="D40" s="79" t="s">
        <v>91</v>
      </c>
      <c r="E40" s="96" t="s">
        <v>139</v>
      </c>
      <c r="F40" s="186">
        <v>596.19000000000005</v>
      </c>
    </row>
    <row r="41" spans="1:6" x14ac:dyDescent="0.2">
      <c r="A41" s="77">
        <v>33</v>
      </c>
      <c r="B41" s="103">
        <v>44874</v>
      </c>
      <c r="C41" s="78">
        <v>2774</v>
      </c>
      <c r="D41" s="79" t="s">
        <v>140</v>
      </c>
      <c r="E41" s="96" t="s">
        <v>141</v>
      </c>
      <c r="F41" s="186">
        <v>184.45</v>
      </c>
    </row>
    <row r="42" spans="1:6" s="14" customFormat="1" x14ac:dyDescent="0.2">
      <c r="A42" s="77">
        <v>34</v>
      </c>
      <c r="B42" s="103">
        <v>44874</v>
      </c>
      <c r="C42" s="78">
        <v>2775</v>
      </c>
      <c r="D42" s="79" t="s">
        <v>142</v>
      </c>
      <c r="E42" s="96" t="s">
        <v>143</v>
      </c>
      <c r="F42" s="186">
        <v>1683.77</v>
      </c>
    </row>
    <row r="43" spans="1:6" s="14" customFormat="1" x14ac:dyDescent="0.2">
      <c r="A43" s="77">
        <v>35</v>
      </c>
      <c r="B43" s="103">
        <v>44874</v>
      </c>
      <c r="C43" s="78">
        <v>2776</v>
      </c>
      <c r="D43" s="79" t="s">
        <v>144</v>
      </c>
      <c r="E43" s="96" t="s">
        <v>145</v>
      </c>
      <c r="F43" s="186">
        <v>2298.37</v>
      </c>
    </row>
    <row r="44" spans="1:6" s="14" customFormat="1" x14ac:dyDescent="0.2">
      <c r="A44" s="77">
        <v>36</v>
      </c>
      <c r="B44" s="103">
        <v>44874</v>
      </c>
      <c r="C44" s="78">
        <v>2777</v>
      </c>
      <c r="D44" s="79" t="s">
        <v>109</v>
      </c>
      <c r="E44" s="96" t="s">
        <v>146</v>
      </c>
      <c r="F44" s="186">
        <v>2914</v>
      </c>
    </row>
    <row r="45" spans="1:6" s="14" customFormat="1" x14ac:dyDescent="0.2">
      <c r="A45" s="77">
        <v>37</v>
      </c>
      <c r="B45" s="103">
        <v>44874</v>
      </c>
      <c r="C45" s="78">
        <v>2778</v>
      </c>
      <c r="D45" s="79" t="s">
        <v>109</v>
      </c>
      <c r="E45" s="96" t="s">
        <v>147</v>
      </c>
      <c r="F45" s="186">
        <v>2287</v>
      </c>
    </row>
    <row r="46" spans="1:6" s="14" customFormat="1" x14ac:dyDescent="0.2">
      <c r="A46" s="77">
        <v>38</v>
      </c>
      <c r="B46" s="103">
        <v>44874</v>
      </c>
      <c r="C46" s="97">
        <v>2779</v>
      </c>
      <c r="D46" s="79" t="s">
        <v>109</v>
      </c>
      <c r="E46" s="96" t="s">
        <v>148</v>
      </c>
      <c r="F46" s="186">
        <v>1233</v>
      </c>
    </row>
    <row r="47" spans="1:6" s="14" customFormat="1" x14ac:dyDescent="0.2">
      <c r="A47" s="77">
        <v>39</v>
      </c>
      <c r="B47" s="94">
        <v>44875</v>
      </c>
      <c r="C47" s="97">
        <v>2782</v>
      </c>
      <c r="D47" s="79" t="s">
        <v>100</v>
      </c>
      <c r="E47" s="96" t="s">
        <v>101</v>
      </c>
      <c r="F47" s="186">
        <v>112</v>
      </c>
    </row>
    <row r="48" spans="1:6" s="14" customFormat="1" x14ac:dyDescent="0.2">
      <c r="A48" s="77">
        <v>40</v>
      </c>
      <c r="B48" s="94">
        <v>44875</v>
      </c>
      <c r="C48" s="97">
        <v>2783</v>
      </c>
      <c r="D48" s="79" t="s">
        <v>100</v>
      </c>
      <c r="E48" s="96" t="s">
        <v>101</v>
      </c>
      <c r="F48" s="186">
        <v>102</v>
      </c>
    </row>
    <row r="49" spans="1:8" s="14" customFormat="1" x14ac:dyDescent="0.2">
      <c r="A49" s="77">
        <v>41</v>
      </c>
      <c r="B49" s="94">
        <v>44875</v>
      </c>
      <c r="C49" s="97">
        <v>2784</v>
      </c>
      <c r="D49" s="79" t="s">
        <v>149</v>
      </c>
      <c r="E49" s="96" t="s">
        <v>150</v>
      </c>
      <c r="F49" s="186">
        <v>3483</v>
      </c>
    </row>
    <row r="50" spans="1:8" s="14" customFormat="1" x14ac:dyDescent="0.2">
      <c r="A50" s="77">
        <v>42</v>
      </c>
      <c r="B50" s="94">
        <v>44875</v>
      </c>
      <c r="C50" s="97">
        <v>2785</v>
      </c>
      <c r="D50" s="79" t="s">
        <v>131</v>
      </c>
      <c r="E50" s="96" t="s">
        <v>151</v>
      </c>
      <c r="F50" s="186">
        <v>2930.46</v>
      </c>
    </row>
    <row r="51" spans="1:8" s="14" customFormat="1" x14ac:dyDescent="0.2">
      <c r="A51" s="77">
        <v>43</v>
      </c>
      <c r="B51" s="94">
        <v>44875</v>
      </c>
      <c r="C51" s="97">
        <v>2786</v>
      </c>
      <c r="D51" s="79" t="s">
        <v>131</v>
      </c>
      <c r="E51" s="96" t="s">
        <v>152</v>
      </c>
      <c r="F51" s="186">
        <v>3691</v>
      </c>
      <c r="G51" s="75"/>
      <c r="H51" s="75"/>
    </row>
    <row r="52" spans="1:8" s="14" customFormat="1" x14ac:dyDescent="0.2">
      <c r="A52" s="77">
        <v>44</v>
      </c>
      <c r="B52" s="94">
        <v>44875</v>
      </c>
      <c r="C52" s="97">
        <v>2787</v>
      </c>
      <c r="D52" s="79" t="s">
        <v>131</v>
      </c>
      <c r="E52" s="96" t="s">
        <v>153</v>
      </c>
      <c r="F52" s="186">
        <v>99.6</v>
      </c>
    </row>
    <row r="53" spans="1:8" s="14" customFormat="1" x14ac:dyDescent="0.2">
      <c r="A53" s="77">
        <v>45</v>
      </c>
      <c r="B53" s="94">
        <v>44876</v>
      </c>
      <c r="C53" s="97">
        <v>326</v>
      </c>
      <c r="D53" s="79" t="s">
        <v>69</v>
      </c>
      <c r="E53" s="96" t="s">
        <v>96</v>
      </c>
      <c r="F53" s="186">
        <v>-500.5</v>
      </c>
      <c r="G53" s="75"/>
      <c r="H53" s="75"/>
    </row>
    <row r="54" spans="1:8" s="14" customFormat="1" x14ac:dyDescent="0.2">
      <c r="A54" s="77">
        <v>46</v>
      </c>
      <c r="B54" s="94">
        <v>44876</v>
      </c>
      <c r="C54" s="97">
        <v>327</v>
      </c>
      <c r="D54" s="79" t="s">
        <v>69</v>
      </c>
      <c r="E54" s="96" t="s">
        <v>96</v>
      </c>
      <c r="F54" s="186">
        <v>-81.5</v>
      </c>
      <c r="G54" s="75"/>
      <c r="H54" s="75"/>
    </row>
    <row r="55" spans="1:8" s="14" customFormat="1" x14ac:dyDescent="0.2">
      <c r="A55" s="77">
        <v>47</v>
      </c>
      <c r="B55" s="94">
        <v>44876</v>
      </c>
      <c r="C55" s="97">
        <v>2789</v>
      </c>
      <c r="D55" s="79" t="s">
        <v>95</v>
      </c>
      <c r="E55" s="96" t="s">
        <v>157</v>
      </c>
      <c r="F55" s="186">
        <v>15290.83</v>
      </c>
    </row>
    <row r="56" spans="1:8" s="14" customFormat="1" x14ac:dyDescent="0.2">
      <c r="A56" s="77">
        <v>48</v>
      </c>
      <c r="B56" s="94">
        <v>44879</v>
      </c>
      <c r="C56" s="97">
        <v>90</v>
      </c>
      <c r="D56" s="79" t="s">
        <v>69</v>
      </c>
      <c r="E56" s="96" t="s">
        <v>72</v>
      </c>
      <c r="F56" s="186">
        <v>900</v>
      </c>
    </row>
    <row r="57" spans="1:8" s="14" customFormat="1" x14ac:dyDescent="0.2">
      <c r="A57" s="77">
        <v>49</v>
      </c>
      <c r="B57" s="94">
        <v>44879</v>
      </c>
      <c r="C57" s="97">
        <v>331</v>
      </c>
      <c r="D57" s="79" t="s">
        <v>69</v>
      </c>
      <c r="E57" s="96" t="s">
        <v>96</v>
      </c>
      <c r="F57" s="186">
        <v>-13.02</v>
      </c>
    </row>
    <row r="58" spans="1:8" s="14" customFormat="1" x14ac:dyDescent="0.2">
      <c r="A58" s="77">
        <v>50</v>
      </c>
      <c r="B58" s="94">
        <v>44879</v>
      </c>
      <c r="C58" s="97">
        <v>2790</v>
      </c>
      <c r="D58" s="79" t="s">
        <v>97</v>
      </c>
      <c r="E58" s="96" t="s">
        <v>158</v>
      </c>
      <c r="F58" s="186">
        <v>630.38</v>
      </c>
    </row>
    <row r="59" spans="1:8" s="14" customFormat="1" x14ac:dyDescent="0.2">
      <c r="A59" s="77">
        <v>51</v>
      </c>
      <c r="B59" s="94">
        <v>44879</v>
      </c>
      <c r="C59" s="97">
        <v>2791</v>
      </c>
      <c r="D59" s="79" t="s">
        <v>102</v>
      </c>
      <c r="E59" s="96" t="s">
        <v>159</v>
      </c>
      <c r="F59" s="186">
        <v>17175.98</v>
      </c>
    </row>
    <row r="60" spans="1:8" s="14" customFormat="1" x14ac:dyDescent="0.2">
      <c r="A60" s="77">
        <v>52</v>
      </c>
      <c r="B60" s="94">
        <v>44879</v>
      </c>
      <c r="C60" s="97">
        <v>2792</v>
      </c>
      <c r="D60" s="79" t="s">
        <v>160</v>
      </c>
      <c r="E60" s="96" t="s">
        <v>161</v>
      </c>
      <c r="F60" s="186">
        <v>1798.63</v>
      </c>
    </row>
    <row r="61" spans="1:8" s="14" customFormat="1" x14ac:dyDescent="0.2">
      <c r="A61" s="77">
        <v>53</v>
      </c>
      <c r="B61" s="94">
        <v>44879</v>
      </c>
      <c r="C61" s="97">
        <v>2793</v>
      </c>
      <c r="D61" s="79" t="s">
        <v>106</v>
      </c>
      <c r="E61" s="96" t="s">
        <v>107</v>
      </c>
      <c r="F61" s="186">
        <v>229.06</v>
      </c>
    </row>
    <row r="62" spans="1:8" s="14" customFormat="1" x14ac:dyDescent="0.2">
      <c r="A62" s="77">
        <v>54</v>
      </c>
      <c r="B62" s="94">
        <v>44879</v>
      </c>
      <c r="C62" s="97">
        <v>2794</v>
      </c>
      <c r="D62" s="79" t="s">
        <v>89</v>
      </c>
      <c r="E62" s="96" t="s">
        <v>162</v>
      </c>
      <c r="F62" s="186">
        <v>2705.63</v>
      </c>
    </row>
    <row r="63" spans="1:8" s="14" customFormat="1" x14ac:dyDescent="0.2">
      <c r="A63" s="77">
        <v>55</v>
      </c>
      <c r="B63" s="94">
        <v>44879</v>
      </c>
      <c r="C63" s="97">
        <v>2795</v>
      </c>
      <c r="D63" s="79" t="s">
        <v>99</v>
      </c>
      <c r="E63" s="96" t="s">
        <v>163</v>
      </c>
      <c r="F63" s="186">
        <v>862.75</v>
      </c>
    </row>
    <row r="64" spans="1:8" s="14" customFormat="1" x14ac:dyDescent="0.2">
      <c r="A64" s="77">
        <v>56</v>
      </c>
      <c r="B64" s="94">
        <v>44880</v>
      </c>
      <c r="C64" s="97">
        <v>91</v>
      </c>
      <c r="D64" s="79" t="s">
        <v>69</v>
      </c>
      <c r="E64" s="96" t="s">
        <v>72</v>
      </c>
      <c r="F64" s="186">
        <v>1071</v>
      </c>
    </row>
    <row r="65" spans="1:6" s="14" customFormat="1" x14ac:dyDescent="0.2">
      <c r="A65" s="77">
        <v>57</v>
      </c>
      <c r="B65" s="94">
        <v>44880</v>
      </c>
      <c r="C65" s="97">
        <v>2796</v>
      </c>
      <c r="D65" s="79" t="s">
        <v>164</v>
      </c>
      <c r="E65" s="96" t="s">
        <v>165</v>
      </c>
      <c r="F65" s="186">
        <v>14639.38</v>
      </c>
    </row>
    <row r="66" spans="1:6" s="14" customFormat="1" x14ac:dyDescent="0.2">
      <c r="A66" s="77">
        <v>58</v>
      </c>
      <c r="B66" s="94">
        <v>44880</v>
      </c>
      <c r="C66" s="97">
        <v>2797</v>
      </c>
      <c r="D66" s="79" t="s">
        <v>164</v>
      </c>
      <c r="E66" s="96" t="s">
        <v>165</v>
      </c>
      <c r="F66" s="186">
        <v>999.6</v>
      </c>
    </row>
    <row r="67" spans="1:6" s="14" customFormat="1" x14ac:dyDescent="0.2">
      <c r="A67" s="77">
        <v>59</v>
      </c>
      <c r="B67" s="94">
        <v>44880</v>
      </c>
      <c r="C67" s="97">
        <v>2798</v>
      </c>
      <c r="D67" s="79" t="s">
        <v>166</v>
      </c>
      <c r="E67" s="96" t="s">
        <v>167</v>
      </c>
      <c r="F67" s="186">
        <v>258</v>
      </c>
    </row>
    <row r="68" spans="1:6" s="14" customFormat="1" x14ac:dyDescent="0.2">
      <c r="A68" s="77">
        <v>60</v>
      </c>
      <c r="B68" s="94">
        <v>44880</v>
      </c>
      <c r="C68" s="97">
        <v>2799</v>
      </c>
      <c r="D68" s="79" t="s">
        <v>100</v>
      </c>
      <c r="E68" s="96" t="s">
        <v>101</v>
      </c>
      <c r="F68" s="186">
        <v>122</v>
      </c>
    </row>
    <row r="69" spans="1:6" s="14" customFormat="1" x14ac:dyDescent="0.2">
      <c r="A69" s="77">
        <v>61</v>
      </c>
      <c r="B69" s="94">
        <v>44880</v>
      </c>
      <c r="C69" s="97">
        <v>2800</v>
      </c>
      <c r="D69" s="79" t="s">
        <v>103</v>
      </c>
      <c r="E69" s="96" t="s">
        <v>104</v>
      </c>
      <c r="F69" s="186">
        <v>10048.5</v>
      </c>
    </row>
    <row r="70" spans="1:6" s="14" customFormat="1" x14ac:dyDescent="0.2">
      <c r="A70" s="77">
        <v>62</v>
      </c>
      <c r="B70" s="94">
        <v>44880</v>
      </c>
      <c r="C70" s="97">
        <v>2801</v>
      </c>
      <c r="D70" s="79" t="s">
        <v>168</v>
      </c>
      <c r="E70" s="96" t="s">
        <v>169</v>
      </c>
      <c r="F70" s="186">
        <v>9463.8799999999992</v>
      </c>
    </row>
    <row r="71" spans="1:6" s="14" customFormat="1" x14ac:dyDescent="0.2">
      <c r="A71" s="77">
        <v>63</v>
      </c>
      <c r="B71" s="94">
        <v>44880</v>
      </c>
      <c r="C71" s="97">
        <v>2802</v>
      </c>
      <c r="D71" s="79" t="s">
        <v>98</v>
      </c>
      <c r="E71" s="96" t="s">
        <v>170</v>
      </c>
      <c r="F71" s="186">
        <v>1635</v>
      </c>
    </row>
    <row r="72" spans="1:6" s="14" customFormat="1" x14ac:dyDescent="0.2">
      <c r="A72" s="77"/>
      <c r="B72" s="94">
        <v>44880</v>
      </c>
      <c r="C72" s="97">
        <v>2803</v>
      </c>
      <c r="D72" s="79" t="s">
        <v>100</v>
      </c>
      <c r="E72" s="96" t="s">
        <v>104</v>
      </c>
      <c r="F72" s="186">
        <v>8347.9599999999991</v>
      </c>
    </row>
    <row r="73" spans="1:6" s="14" customFormat="1" x14ac:dyDescent="0.2">
      <c r="A73" s="77"/>
      <c r="B73" s="94">
        <v>44880</v>
      </c>
      <c r="C73" s="97">
        <v>2804</v>
      </c>
      <c r="D73" s="79" t="s">
        <v>100</v>
      </c>
      <c r="E73" s="96" t="s">
        <v>101</v>
      </c>
      <c r="F73" s="186">
        <v>102</v>
      </c>
    </row>
    <row r="74" spans="1:6" s="14" customFormat="1" x14ac:dyDescent="0.2">
      <c r="A74" s="77"/>
      <c r="B74" s="94">
        <v>44880</v>
      </c>
      <c r="C74" s="97">
        <v>2805</v>
      </c>
      <c r="D74" s="79" t="s">
        <v>171</v>
      </c>
      <c r="E74" s="96" t="s">
        <v>172</v>
      </c>
      <c r="F74" s="186">
        <v>937.68</v>
      </c>
    </row>
    <row r="75" spans="1:6" s="14" customFormat="1" x14ac:dyDescent="0.2">
      <c r="A75" s="77">
        <v>64</v>
      </c>
      <c r="B75" s="94">
        <v>44880</v>
      </c>
      <c r="C75" s="97">
        <v>2806</v>
      </c>
      <c r="D75" s="79" t="s">
        <v>100</v>
      </c>
      <c r="E75" s="96" t="s">
        <v>101</v>
      </c>
      <c r="F75" s="186">
        <v>122</v>
      </c>
    </row>
    <row r="76" spans="1:6" s="14" customFormat="1" x14ac:dyDescent="0.2">
      <c r="A76" s="77">
        <v>65</v>
      </c>
      <c r="B76" s="94">
        <v>44880</v>
      </c>
      <c r="C76" s="97">
        <v>2808</v>
      </c>
      <c r="D76" s="79" t="s">
        <v>173</v>
      </c>
      <c r="E76" s="96" t="s">
        <v>174</v>
      </c>
      <c r="F76" s="186">
        <v>1849</v>
      </c>
    </row>
    <row r="77" spans="1:6" s="14" customFormat="1" x14ac:dyDescent="0.2">
      <c r="A77" s="77">
        <v>67</v>
      </c>
      <c r="B77" s="94">
        <v>44880</v>
      </c>
      <c r="C77" s="97">
        <v>2809</v>
      </c>
      <c r="D77" s="79" t="s">
        <v>168</v>
      </c>
      <c r="E77" s="96" t="s">
        <v>175</v>
      </c>
      <c r="F77" s="186">
        <v>880.31</v>
      </c>
    </row>
    <row r="78" spans="1:6" s="14" customFormat="1" x14ac:dyDescent="0.2">
      <c r="A78" s="77">
        <v>68</v>
      </c>
      <c r="B78" s="94">
        <v>44882</v>
      </c>
      <c r="C78" s="97">
        <v>334</v>
      </c>
      <c r="D78" s="79" t="s">
        <v>69</v>
      </c>
      <c r="E78" s="96" t="s">
        <v>96</v>
      </c>
      <c r="F78" s="186">
        <v>-27.35</v>
      </c>
    </row>
    <row r="79" spans="1:6" s="14" customFormat="1" x14ac:dyDescent="0.2">
      <c r="A79" s="77">
        <v>69</v>
      </c>
      <c r="B79" s="94">
        <v>44882</v>
      </c>
      <c r="C79" s="97">
        <v>2810</v>
      </c>
      <c r="D79" s="79" t="s">
        <v>109</v>
      </c>
      <c r="E79" s="96" t="s">
        <v>176</v>
      </c>
      <c r="F79" s="186">
        <v>960</v>
      </c>
    </row>
    <row r="80" spans="1:6" s="14" customFormat="1" x14ac:dyDescent="0.2">
      <c r="A80" s="77">
        <v>70</v>
      </c>
      <c r="B80" s="176">
        <v>44882</v>
      </c>
      <c r="C80" s="177">
        <v>2812</v>
      </c>
      <c r="D80" s="102" t="s">
        <v>177</v>
      </c>
      <c r="E80" s="178" t="s">
        <v>179</v>
      </c>
      <c r="F80" s="186">
        <v>34690.589999999997</v>
      </c>
    </row>
    <row r="81" spans="1:6" s="14" customFormat="1" x14ac:dyDescent="0.2">
      <c r="A81" s="77">
        <v>71</v>
      </c>
      <c r="B81" s="176">
        <v>44882</v>
      </c>
      <c r="C81" s="97">
        <v>2817</v>
      </c>
      <c r="D81" s="79" t="s">
        <v>92</v>
      </c>
      <c r="E81" s="96" t="s">
        <v>93</v>
      </c>
      <c r="F81" s="186">
        <v>1560</v>
      </c>
    </row>
    <row r="82" spans="1:6" s="14" customFormat="1" x14ac:dyDescent="0.2">
      <c r="A82" s="77">
        <v>72</v>
      </c>
      <c r="B82" s="176">
        <v>44882</v>
      </c>
      <c r="C82" s="97">
        <v>2818</v>
      </c>
      <c r="D82" s="79" t="s">
        <v>100</v>
      </c>
      <c r="E82" s="96" t="s">
        <v>101</v>
      </c>
      <c r="F82" s="186">
        <v>122</v>
      </c>
    </row>
    <row r="83" spans="1:6" s="14" customFormat="1" x14ac:dyDescent="0.2">
      <c r="A83" s="77">
        <v>73</v>
      </c>
      <c r="B83" s="176">
        <v>44882</v>
      </c>
      <c r="C83" s="97">
        <v>2819</v>
      </c>
      <c r="D83" s="79" t="s">
        <v>180</v>
      </c>
      <c r="E83" s="96" t="s">
        <v>104</v>
      </c>
      <c r="F83" s="186">
        <v>3237.93</v>
      </c>
    </row>
    <row r="84" spans="1:6" s="14" customFormat="1" x14ac:dyDescent="0.2">
      <c r="A84" s="77">
        <v>74</v>
      </c>
      <c r="B84" s="176">
        <v>44882</v>
      </c>
      <c r="C84" s="97">
        <v>2820</v>
      </c>
      <c r="D84" s="79" t="s">
        <v>103</v>
      </c>
      <c r="E84" s="96" t="s">
        <v>104</v>
      </c>
      <c r="F84" s="186">
        <v>2763.53</v>
      </c>
    </row>
    <row r="85" spans="1:6" s="14" customFormat="1" x14ac:dyDescent="0.2">
      <c r="A85" s="77">
        <v>75</v>
      </c>
      <c r="B85" s="176">
        <v>44882</v>
      </c>
      <c r="C85" s="97">
        <v>2821</v>
      </c>
      <c r="D85" s="79" t="s">
        <v>103</v>
      </c>
      <c r="E85" s="96" t="s">
        <v>104</v>
      </c>
      <c r="F85" s="186">
        <v>3052.11</v>
      </c>
    </row>
    <row r="86" spans="1:6" s="14" customFormat="1" x14ac:dyDescent="0.2">
      <c r="A86" s="77">
        <v>76</v>
      </c>
      <c r="B86" s="94">
        <v>44883</v>
      </c>
      <c r="C86" s="97">
        <v>336</v>
      </c>
      <c r="D86" s="79" t="s">
        <v>69</v>
      </c>
      <c r="E86" s="96" t="s">
        <v>96</v>
      </c>
      <c r="F86" s="186">
        <v>-31</v>
      </c>
    </row>
    <row r="87" spans="1:6" s="14" customFormat="1" x14ac:dyDescent="0.2">
      <c r="A87" s="77">
        <v>77</v>
      </c>
      <c r="B87" s="176">
        <v>44886</v>
      </c>
      <c r="C87" s="177">
        <v>2811</v>
      </c>
      <c r="D87" s="102" t="s">
        <v>177</v>
      </c>
      <c r="E87" s="178" t="s">
        <v>178</v>
      </c>
      <c r="F87" s="186">
        <v>378.42</v>
      </c>
    </row>
    <row r="88" spans="1:6" s="14" customFormat="1" x14ac:dyDescent="0.2">
      <c r="A88" s="77">
        <v>78</v>
      </c>
      <c r="B88" s="176">
        <v>44886</v>
      </c>
      <c r="C88" s="181">
        <v>2823</v>
      </c>
      <c r="D88" s="14" t="s">
        <v>181</v>
      </c>
      <c r="E88" s="14" t="s">
        <v>182</v>
      </c>
      <c r="F88" s="189">
        <v>13406.4</v>
      </c>
    </row>
    <row r="89" spans="1:6" s="14" customFormat="1" x14ac:dyDescent="0.2">
      <c r="A89" s="77">
        <v>79</v>
      </c>
      <c r="B89" s="176">
        <v>44886</v>
      </c>
      <c r="C89" s="97">
        <v>2824</v>
      </c>
      <c r="D89" s="79" t="s">
        <v>183</v>
      </c>
      <c r="E89" s="96" t="s">
        <v>184</v>
      </c>
      <c r="F89" s="186">
        <v>50000</v>
      </c>
    </row>
    <row r="90" spans="1:6" s="14" customFormat="1" x14ac:dyDescent="0.2">
      <c r="A90" s="77">
        <v>80</v>
      </c>
      <c r="B90" s="176">
        <v>44886</v>
      </c>
      <c r="C90" s="97">
        <v>2825</v>
      </c>
      <c r="D90" s="79" t="s">
        <v>185</v>
      </c>
      <c r="E90" s="96" t="s">
        <v>186</v>
      </c>
      <c r="F90" s="186">
        <v>4499</v>
      </c>
    </row>
    <row r="91" spans="1:6" s="14" customFormat="1" x14ac:dyDescent="0.2">
      <c r="A91" s="77">
        <v>81</v>
      </c>
      <c r="B91" s="176">
        <v>44886</v>
      </c>
      <c r="C91" s="97">
        <v>2826</v>
      </c>
      <c r="D91" s="79" t="s">
        <v>187</v>
      </c>
      <c r="E91" s="96" t="s">
        <v>188</v>
      </c>
      <c r="F91" s="186">
        <v>4680</v>
      </c>
    </row>
    <row r="92" spans="1:6" s="14" customFormat="1" x14ac:dyDescent="0.2">
      <c r="A92" s="77">
        <v>82</v>
      </c>
      <c r="B92" s="165">
        <v>44887</v>
      </c>
      <c r="C92" s="97">
        <v>340</v>
      </c>
      <c r="D92" s="79" t="s">
        <v>69</v>
      </c>
      <c r="E92" s="96" t="s">
        <v>96</v>
      </c>
      <c r="F92" s="186">
        <v>-251.04</v>
      </c>
    </row>
    <row r="93" spans="1:6" s="14" customFormat="1" x14ac:dyDescent="0.2">
      <c r="A93" s="77">
        <v>83</v>
      </c>
      <c r="B93" s="165">
        <v>44887</v>
      </c>
      <c r="C93" s="97">
        <v>2832</v>
      </c>
      <c r="D93" s="79" t="s">
        <v>189</v>
      </c>
      <c r="E93" s="96" t="s">
        <v>190</v>
      </c>
      <c r="F93" s="186">
        <v>263.51</v>
      </c>
    </row>
    <row r="94" spans="1:6" s="14" customFormat="1" x14ac:dyDescent="0.2">
      <c r="A94" s="77">
        <v>84</v>
      </c>
      <c r="B94" s="165">
        <v>44887</v>
      </c>
      <c r="C94" s="97">
        <v>2833</v>
      </c>
      <c r="D94" s="79" t="s">
        <v>191</v>
      </c>
      <c r="E94" s="96" t="s">
        <v>192</v>
      </c>
      <c r="F94" s="186">
        <v>773.5</v>
      </c>
    </row>
    <row r="95" spans="1:6" s="14" customFormat="1" x14ac:dyDescent="0.2">
      <c r="A95" s="77"/>
      <c r="B95" s="165">
        <v>44887</v>
      </c>
      <c r="C95" s="97">
        <v>2834</v>
      </c>
      <c r="D95" s="79" t="s">
        <v>193</v>
      </c>
      <c r="E95" s="96" t="s">
        <v>194</v>
      </c>
      <c r="F95" s="186">
        <v>5950</v>
      </c>
    </row>
    <row r="96" spans="1:6" s="14" customFormat="1" x14ac:dyDescent="0.2">
      <c r="A96" s="98">
        <v>85</v>
      </c>
      <c r="B96" s="176">
        <v>44887</v>
      </c>
      <c r="C96" s="177">
        <v>2822</v>
      </c>
      <c r="D96" s="102" t="s">
        <v>69</v>
      </c>
      <c r="E96" s="178" t="s">
        <v>195</v>
      </c>
      <c r="F96" s="186">
        <v>4890</v>
      </c>
    </row>
    <row r="97" spans="1:6" s="14" customFormat="1" x14ac:dyDescent="0.2">
      <c r="A97" s="77">
        <v>86</v>
      </c>
      <c r="B97" s="165">
        <v>44889</v>
      </c>
      <c r="C97" s="97">
        <v>2837</v>
      </c>
      <c r="D97" s="96" t="s">
        <v>100</v>
      </c>
      <c r="E97" s="96" t="s">
        <v>200</v>
      </c>
      <c r="F97" s="186">
        <v>4372.6400000000003</v>
      </c>
    </row>
    <row r="98" spans="1:6" s="14" customFormat="1" x14ac:dyDescent="0.2">
      <c r="A98" s="77">
        <v>87</v>
      </c>
      <c r="B98" s="165">
        <v>44889</v>
      </c>
      <c r="C98" s="97">
        <v>2838</v>
      </c>
      <c r="D98" s="96" t="s">
        <v>100</v>
      </c>
      <c r="E98" s="96" t="s">
        <v>101</v>
      </c>
      <c r="F98" s="186">
        <v>148</v>
      </c>
    </row>
    <row r="99" spans="1:6" s="14" customFormat="1" x14ac:dyDescent="0.2">
      <c r="A99" s="77">
        <v>88</v>
      </c>
      <c r="B99" s="165">
        <v>44889</v>
      </c>
      <c r="C99" s="97">
        <v>2839</v>
      </c>
      <c r="D99" s="96" t="s">
        <v>100</v>
      </c>
      <c r="E99" s="96" t="s">
        <v>101</v>
      </c>
      <c r="F99" s="186">
        <v>46</v>
      </c>
    </row>
    <row r="100" spans="1:6" s="14" customFormat="1" x14ac:dyDescent="0.2">
      <c r="A100" s="77">
        <v>89</v>
      </c>
      <c r="B100" s="165">
        <v>44890</v>
      </c>
      <c r="C100" s="97">
        <v>2845</v>
      </c>
      <c r="D100" s="96" t="s">
        <v>204</v>
      </c>
      <c r="E100" s="96" t="s">
        <v>205</v>
      </c>
      <c r="F100" s="186">
        <v>7343.91</v>
      </c>
    </row>
    <row r="101" spans="1:6" s="14" customFormat="1" x14ac:dyDescent="0.2">
      <c r="A101" s="77">
        <v>90</v>
      </c>
      <c r="B101" s="165">
        <v>44890</v>
      </c>
      <c r="C101" s="97">
        <v>2848</v>
      </c>
      <c r="D101" s="96" t="s">
        <v>89</v>
      </c>
      <c r="E101" s="96" t="s">
        <v>206</v>
      </c>
      <c r="F101" s="186">
        <v>19389.86</v>
      </c>
    </row>
    <row r="102" spans="1:6" s="14" customFormat="1" x14ac:dyDescent="0.2">
      <c r="A102" s="77">
        <v>91</v>
      </c>
      <c r="B102" s="165">
        <v>44890</v>
      </c>
      <c r="C102" s="97">
        <v>2849</v>
      </c>
      <c r="D102" s="96" t="s">
        <v>116</v>
      </c>
      <c r="E102" s="96" t="s">
        <v>207</v>
      </c>
      <c r="F102" s="186">
        <v>6400</v>
      </c>
    </row>
    <row r="103" spans="1:6" s="14" customFormat="1" x14ac:dyDescent="0.2">
      <c r="A103" s="77">
        <v>92</v>
      </c>
      <c r="B103" s="165">
        <v>44890</v>
      </c>
      <c r="C103" s="97">
        <v>2850</v>
      </c>
      <c r="D103" s="96" t="s">
        <v>208</v>
      </c>
      <c r="E103" s="96" t="s">
        <v>209</v>
      </c>
      <c r="F103" s="186">
        <v>4500</v>
      </c>
    </row>
    <row r="104" spans="1:6" s="14" customFormat="1" x14ac:dyDescent="0.2">
      <c r="A104" s="77">
        <v>93</v>
      </c>
      <c r="B104" s="165">
        <v>44890</v>
      </c>
      <c r="C104" s="97">
        <v>2851</v>
      </c>
      <c r="D104" s="96" t="s">
        <v>210</v>
      </c>
      <c r="E104" s="96" t="s">
        <v>127</v>
      </c>
      <c r="F104" s="186">
        <v>1800</v>
      </c>
    </row>
    <row r="105" spans="1:6" s="14" customFormat="1" x14ac:dyDescent="0.2">
      <c r="A105" s="77">
        <v>94</v>
      </c>
      <c r="B105" s="165">
        <v>44893</v>
      </c>
      <c r="C105" s="181">
        <v>2852</v>
      </c>
      <c r="D105" s="97" t="s">
        <v>212</v>
      </c>
      <c r="E105" s="96" t="s">
        <v>213</v>
      </c>
      <c r="F105" s="186">
        <v>7021</v>
      </c>
    </row>
    <row r="106" spans="1:6" s="14" customFormat="1" x14ac:dyDescent="0.2">
      <c r="A106" s="77">
        <v>95</v>
      </c>
      <c r="B106" s="165">
        <v>44893</v>
      </c>
      <c r="C106" s="97">
        <v>2853</v>
      </c>
      <c r="D106" s="96" t="s">
        <v>91</v>
      </c>
      <c r="E106" s="96" t="s">
        <v>214</v>
      </c>
      <c r="F106" s="186">
        <v>2097.38</v>
      </c>
    </row>
    <row r="107" spans="1:6" s="14" customFormat="1" x14ac:dyDescent="0.2">
      <c r="A107" s="77">
        <v>96</v>
      </c>
      <c r="B107" s="165">
        <v>44893</v>
      </c>
      <c r="C107" s="97">
        <v>2854</v>
      </c>
      <c r="D107" s="96" t="s">
        <v>187</v>
      </c>
      <c r="E107" s="96" t="s">
        <v>215</v>
      </c>
      <c r="F107" s="186">
        <v>4736</v>
      </c>
    </row>
    <row r="108" spans="1:6" s="14" customFormat="1" x14ac:dyDescent="0.2">
      <c r="A108" s="77">
        <v>97</v>
      </c>
      <c r="B108" s="165">
        <v>44893</v>
      </c>
      <c r="C108" s="97">
        <v>2855</v>
      </c>
      <c r="D108" s="96" t="s">
        <v>216</v>
      </c>
      <c r="E108" s="96" t="s">
        <v>217</v>
      </c>
      <c r="F108" s="186">
        <v>1325</v>
      </c>
    </row>
    <row r="109" spans="1:6" s="14" customFormat="1" x14ac:dyDescent="0.2">
      <c r="A109" s="77">
        <v>98</v>
      </c>
      <c r="B109" s="165">
        <v>44893</v>
      </c>
      <c r="C109" s="97">
        <v>2856</v>
      </c>
      <c r="D109" s="96" t="s">
        <v>110</v>
      </c>
      <c r="E109" s="96" t="s">
        <v>218</v>
      </c>
      <c r="F109" s="186">
        <v>48071.24</v>
      </c>
    </row>
    <row r="110" spans="1:6" s="14" customFormat="1" x14ac:dyDescent="0.2">
      <c r="A110" s="77">
        <v>99</v>
      </c>
      <c r="B110" s="165">
        <v>44893</v>
      </c>
      <c r="C110" s="97">
        <v>2857</v>
      </c>
      <c r="D110" s="96" t="s">
        <v>219</v>
      </c>
      <c r="E110" s="96" t="s">
        <v>220</v>
      </c>
      <c r="F110" s="186">
        <v>2975</v>
      </c>
    </row>
    <row r="111" spans="1:6" s="14" customFormat="1" x14ac:dyDescent="0.2">
      <c r="A111" s="77">
        <v>100</v>
      </c>
      <c r="B111" s="165">
        <v>44894</v>
      </c>
      <c r="C111" s="97">
        <v>2858</v>
      </c>
      <c r="D111" s="96" t="s">
        <v>221</v>
      </c>
      <c r="E111" s="96" t="s">
        <v>222</v>
      </c>
      <c r="F111" s="186">
        <v>4965.28</v>
      </c>
    </row>
    <row r="112" spans="1:6" s="14" customFormat="1" x14ac:dyDescent="0.2">
      <c r="A112" s="77">
        <v>101</v>
      </c>
      <c r="B112" s="165">
        <v>44894</v>
      </c>
      <c r="C112" s="97">
        <v>2859</v>
      </c>
      <c r="D112" s="96" t="s">
        <v>223</v>
      </c>
      <c r="E112" s="96" t="s">
        <v>225</v>
      </c>
      <c r="F112" s="190">
        <v>5201.62</v>
      </c>
    </row>
    <row r="113" spans="1:8" s="14" customFormat="1" x14ac:dyDescent="0.2">
      <c r="A113" s="77">
        <v>102</v>
      </c>
      <c r="B113" s="165">
        <v>44894</v>
      </c>
      <c r="C113" s="97">
        <v>2860</v>
      </c>
      <c r="D113" s="96" t="s">
        <v>223</v>
      </c>
      <c r="E113" s="96" t="s">
        <v>224</v>
      </c>
      <c r="F113" s="190">
        <v>5201.62</v>
      </c>
    </row>
    <row r="114" spans="1:8" s="14" customFormat="1" x14ac:dyDescent="0.2">
      <c r="A114" s="77">
        <v>103</v>
      </c>
      <c r="B114" s="165">
        <v>44894</v>
      </c>
      <c r="C114" s="97">
        <v>2861</v>
      </c>
      <c r="D114" s="96" t="s">
        <v>226</v>
      </c>
      <c r="E114" s="96" t="s">
        <v>227</v>
      </c>
      <c r="F114" s="186">
        <v>1683.77</v>
      </c>
    </row>
    <row r="115" spans="1:8" s="14" customFormat="1" x14ac:dyDescent="0.2">
      <c r="A115" s="77">
        <v>104</v>
      </c>
      <c r="B115" s="165">
        <v>44894</v>
      </c>
      <c r="C115" s="97">
        <v>2862</v>
      </c>
      <c r="D115" s="96" t="s">
        <v>204</v>
      </c>
      <c r="E115" s="96" t="s">
        <v>228</v>
      </c>
      <c r="F115" s="186">
        <v>7343.91</v>
      </c>
    </row>
    <row r="116" spans="1:8" s="14" customFormat="1" x14ac:dyDescent="0.2">
      <c r="A116" s="77">
        <v>105</v>
      </c>
      <c r="B116" s="165">
        <v>44894</v>
      </c>
      <c r="C116" s="97">
        <v>2863</v>
      </c>
      <c r="D116" s="96" t="s">
        <v>229</v>
      </c>
      <c r="E116" s="96" t="s">
        <v>230</v>
      </c>
      <c r="F116" s="186">
        <v>422.04</v>
      </c>
    </row>
    <row r="117" spans="1:8" s="14" customFormat="1" x14ac:dyDescent="0.2">
      <c r="A117" s="77">
        <v>106</v>
      </c>
      <c r="B117" s="165"/>
      <c r="C117" s="97"/>
      <c r="D117" s="96"/>
      <c r="E117" s="96"/>
      <c r="F117" s="186"/>
    </row>
    <row r="118" spans="1:8" s="14" customFormat="1" x14ac:dyDescent="0.2">
      <c r="A118" s="77">
        <v>107</v>
      </c>
      <c r="B118" s="165"/>
      <c r="C118" s="97"/>
      <c r="D118" s="96"/>
      <c r="E118" s="96" t="s">
        <v>233</v>
      </c>
      <c r="F118" s="186">
        <v>3769.24</v>
      </c>
    </row>
    <row r="119" spans="1:8" s="14" customFormat="1" x14ac:dyDescent="0.2">
      <c r="A119" s="77">
        <v>108</v>
      </c>
      <c r="B119" s="165"/>
      <c r="C119" s="97"/>
      <c r="D119" s="96"/>
      <c r="E119" s="96" t="s">
        <v>234</v>
      </c>
      <c r="F119" s="186">
        <v>4259.99</v>
      </c>
    </row>
    <row r="120" spans="1:8" s="14" customFormat="1" x14ac:dyDescent="0.2">
      <c r="A120" s="77">
        <v>109</v>
      </c>
      <c r="B120" s="165"/>
      <c r="C120" s="97"/>
      <c r="D120" s="96"/>
      <c r="E120" s="96" t="s">
        <v>235</v>
      </c>
      <c r="F120" s="186">
        <v>5357.12</v>
      </c>
    </row>
    <row r="121" spans="1:8" s="14" customFormat="1" x14ac:dyDescent="0.2">
      <c r="A121" s="77">
        <v>110</v>
      </c>
      <c r="B121" s="165"/>
      <c r="C121" s="97"/>
      <c r="D121" s="96"/>
      <c r="E121" s="96"/>
      <c r="F121" s="186"/>
    </row>
    <row r="122" spans="1:8" s="14" customFormat="1" x14ac:dyDescent="0.2">
      <c r="A122" s="77">
        <v>111</v>
      </c>
      <c r="B122" s="164"/>
      <c r="C122" s="161"/>
      <c r="D122" s="162"/>
      <c r="E122" s="162"/>
      <c r="F122" s="186">
        <f>SUM(F8:F121)</f>
        <v>520539.57999999996</v>
      </c>
      <c r="H122" s="185"/>
    </row>
    <row r="123" spans="1:8" s="14" customFormat="1" x14ac:dyDescent="0.2">
      <c r="A123" s="77">
        <v>112</v>
      </c>
      <c r="B123" s="164"/>
      <c r="C123" s="161"/>
      <c r="D123" s="162"/>
      <c r="E123" s="162"/>
      <c r="F123" s="163"/>
    </row>
    <row r="124" spans="1:8" s="14" customFormat="1" x14ac:dyDescent="0.2">
      <c r="A124" s="77">
        <v>113</v>
      </c>
      <c r="B124" s="164"/>
      <c r="C124" s="161"/>
      <c r="D124" s="162"/>
      <c r="E124" s="162"/>
      <c r="F124" s="163"/>
    </row>
    <row r="125" spans="1:8" s="14" customFormat="1" x14ac:dyDescent="0.2">
      <c r="A125" s="77">
        <v>114</v>
      </c>
      <c r="B125" s="164"/>
      <c r="C125" s="161"/>
      <c r="D125" s="162"/>
      <c r="E125" s="162"/>
      <c r="F125" s="163"/>
    </row>
    <row r="126" spans="1:8" s="14" customFormat="1" x14ac:dyDescent="0.2">
      <c r="A126" s="77">
        <v>115</v>
      </c>
      <c r="B126" s="164"/>
      <c r="C126" s="161"/>
      <c r="D126" s="162"/>
      <c r="E126" s="162"/>
      <c r="F126" s="163"/>
    </row>
    <row r="127" spans="1:8" s="14" customFormat="1" x14ac:dyDescent="0.2">
      <c r="A127" s="77">
        <v>116</v>
      </c>
      <c r="B127" s="164"/>
      <c r="C127" s="161"/>
      <c r="D127" s="162"/>
      <c r="E127" s="162"/>
      <c r="F127" s="163"/>
    </row>
    <row r="128" spans="1:8" s="14" customFormat="1" x14ac:dyDescent="0.2">
      <c r="A128" s="77">
        <v>117</v>
      </c>
      <c r="B128" s="164"/>
      <c r="C128" s="161"/>
      <c r="D128" s="162"/>
      <c r="E128" s="162"/>
      <c r="F128" s="163"/>
    </row>
    <row r="129" spans="1:6" s="14" customFormat="1" x14ac:dyDescent="0.2">
      <c r="A129" s="77">
        <v>118</v>
      </c>
      <c r="B129" s="164"/>
      <c r="C129" s="161"/>
      <c r="D129" s="162"/>
      <c r="E129" s="162"/>
      <c r="F129" s="163"/>
    </row>
    <row r="130" spans="1:6" s="14" customFormat="1" x14ac:dyDescent="0.2">
      <c r="A130" s="77">
        <v>119</v>
      </c>
      <c r="B130" s="164"/>
      <c r="C130" s="161"/>
      <c r="D130" s="162"/>
      <c r="E130" s="162"/>
      <c r="F130" s="163"/>
    </row>
    <row r="131" spans="1:6" s="14" customFormat="1" x14ac:dyDescent="0.2">
      <c r="A131" s="77">
        <v>120</v>
      </c>
      <c r="B131" s="164"/>
      <c r="C131" s="161"/>
      <c r="D131" s="162"/>
      <c r="E131" s="162"/>
      <c r="F131" s="163"/>
    </row>
    <row r="132" spans="1:6" s="14" customFormat="1" x14ac:dyDescent="0.2">
      <c r="A132" s="77">
        <v>121</v>
      </c>
      <c r="B132" s="164"/>
      <c r="C132" s="161"/>
      <c r="D132" s="162"/>
      <c r="E132" s="162"/>
      <c r="F132" s="163"/>
    </row>
    <row r="133" spans="1:6" s="14" customFormat="1" x14ac:dyDescent="0.2">
      <c r="A133" s="77">
        <v>122</v>
      </c>
      <c r="B133" s="164"/>
      <c r="C133" s="161"/>
      <c r="D133" s="162"/>
      <c r="E133" s="162"/>
      <c r="F133" s="163"/>
    </row>
    <row r="134" spans="1:6" s="14" customFormat="1" x14ac:dyDescent="0.2">
      <c r="A134" s="77">
        <v>123</v>
      </c>
      <c r="B134" s="164"/>
      <c r="C134" s="161"/>
      <c r="D134" s="162"/>
      <c r="E134" s="162"/>
      <c r="F134" s="163"/>
    </row>
    <row r="135" spans="1:6" s="14" customFormat="1" x14ac:dyDescent="0.2">
      <c r="A135" s="77">
        <v>124</v>
      </c>
      <c r="B135" s="164"/>
      <c r="C135" s="161"/>
      <c r="D135" s="162"/>
      <c r="E135" s="162"/>
      <c r="F135" s="163"/>
    </row>
    <row r="136" spans="1:6" s="14" customFormat="1" x14ac:dyDescent="0.2">
      <c r="A136" s="77">
        <v>125</v>
      </c>
      <c r="B136" s="164"/>
      <c r="C136" s="161"/>
      <c r="D136" s="162"/>
      <c r="E136" s="162"/>
      <c r="F136" s="163"/>
    </row>
    <row r="137" spans="1:6" s="14" customFormat="1" x14ac:dyDescent="0.2">
      <c r="A137" s="77">
        <v>126</v>
      </c>
      <c r="B137" s="164"/>
      <c r="C137" s="161"/>
      <c r="D137" s="162"/>
      <c r="E137" s="162"/>
      <c r="F137" s="163"/>
    </row>
    <row r="138" spans="1:6" s="14" customFormat="1" x14ac:dyDescent="0.2">
      <c r="A138" s="77">
        <v>127</v>
      </c>
      <c r="B138" s="164"/>
      <c r="C138" s="161"/>
      <c r="D138" s="162"/>
      <c r="E138" s="162"/>
      <c r="F138" s="163"/>
    </row>
    <row r="139" spans="1:6" s="14" customFormat="1" x14ac:dyDescent="0.2">
      <c r="A139" s="77">
        <v>128</v>
      </c>
      <c r="B139" s="164"/>
      <c r="C139" s="161"/>
      <c r="D139" s="162"/>
      <c r="E139" s="162"/>
      <c r="F139" s="163"/>
    </row>
    <row r="140" spans="1:6" s="14" customFormat="1" x14ac:dyDescent="0.2">
      <c r="A140" s="77">
        <v>129</v>
      </c>
      <c r="B140" s="164"/>
      <c r="C140" s="161"/>
      <c r="D140" s="162"/>
      <c r="E140" s="162"/>
      <c r="F140" s="163"/>
    </row>
    <row r="141" spans="1:6" s="14" customFormat="1" x14ac:dyDescent="0.2">
      <c r="A141" s="77">
        <v>130</v>
      </c>
      <c r="B141" s="164"/>
      <c r="C141" s="161"/>
      <c r="D141" s="162"/>
      <c r="E141" s="162"/>
      <c r="F141" s="163"/>
    </row>
    <row r="142" spans="1:6" s="14" customFormat="1" x14ac:dyDescent="0.2">
      <c r="A142" s="77">
        <v>131</v>
      </c>
      <c r="B142" s="164"/>
      <c r="C142" s="161"/>
      <c r="D142" s="162"/>
      <c r="E142" s="162"/>
      <c r="F142" s="163"/>
    </row>
    <row r="143" spans="1:6" s="14" customFormat="1" x14ac:dyDescent="0.2">
      <c r="A143" s="77">
        <v>132</v>
      </c>
      <c r="B143" s="164"/>
      <c r="C143" s="161"/>
      <c r="D143" s="162"/>
      <c r="E143" s="162"/>
      <c r="F143" s="163"/>
    </row>
    <row r="144" spans="1:6" s="14" customFormat="1" x14ac:dyDescent="0.2">
      <c r="A144" s="77">
        <v>133</v>
      </c>
      <c r="B144" s="164"/>
      <c r="C144" s="161"/>
      <c r="D144" s="162"/>
      <c r="E144" s="162"/>
      <c r="F144" s="163"/>
    </row>
    <row r="145" spans="1:6" s="14" customFormat="1" x14ac:dyDescent="0.2">
      <c r="A145" s="77">
        <v>134</v>
      </c>
      <c r="B145" s="164"/>
      <c r="C145" s="161"/>
      <c r="D145" s="162"/>
      <c r="E145" s="162"/>
      <c r="F145" s="163"/>
    </row>
    <row r="146" spans="1:6" s="14" customFormat="1" x14ac:dyDescent="0.2">
      <c r="A146" s="77">
        <v>135</v>
      </c>
      <c r="B146" s="164"/>
      <c r="C146" s="161"/>
      <c r="D146" s="162"/>
      <c r="E146" s="162"/>
      <c r="F146" s="163"/>
    </row>
    <row r="147" spans="1:6" s="14" customFormat="1" x14ac:dyDescent="0.2">
      <c r="A147" s="77">
        <v>136</v>
      </c>
      <c r="B147" s="164"/>
      <c r="C147" s="161"/>
      <c r="D147" s="162"/>
      <c r="E147" s="162"/>
      <c r="F147" s="163"/>
    </row>
    <row r="148" spans="1:6" s="14" customFormat="1" x14ac:dyDescent="0.2">
      <c r="A148" s="77">
        <v>137</v>
      </c>
      <c r="B148" s="164"/>
      <c r="C148" s="161"/>
      <c r="D148" s="162"/>
      <c r="E148" s="162"/>
      <c r="F148" s="163"/>
    </row>
    <row r="149" spans="1:6" s="14" customFormat="1" x14ac:dyDescent="0.2">
      <c r="A149" s="77">
        <v>138</v>
      </c>
      <c r="B149" s="164"/>
      <c r="C149" s="161"/>
      <c r="D149" s="162"/>
      <c r="E149" s="162"/>
      <c r="F149" s="163"/>
    </row>
    <row r="150" spans="1:6" s="14" customFormat="1" x14ac:dyDescent="0.2">
      <c r="A150" s="77">
        <v>139</v>
      </c>
      <c r="B150" s="164"/>
      <c r="C150" s="161"/>
      <c r="D150" s="162"/>
      <c r="E150" s="162"/>
      <c r="F150" s="163"/>
    </row>
    <row r="151" spans="1:6" s="14" customFormat="1" x14ac:dyDescent="0.2">
      <c r="A151" s="77">
        <v>140</v>
      </c>
      <c r="B151" s="164"/>
      <c r="C151" s="161"/>
      <c r="D151" s="162"/>
      <c r="E151" s="162"/>
      <c r="F151" s="163"/>
    </row>
    <row r="152" spans="1:6" s="14" customFormat="1" x14ac:dyDescent="0.2">
      <c r="A152" s="77">
        <v>141</v>
      </c>
      <c r="B152" s="164"/>
      <c r="C152" s="161"/>
      <c r="D152" s="162"/>
      <c r="E152" s="162"/>
      <c r="F152" s="163"/>
    </row>
    <row r="153" spans="1:6" s="14" customFormat="1" x14ac:dyDescent="0.2">
      <c r="A153" s="77">
        <v>142</v>
      </c>
      <c r="B153" s="164"/>
      <c r="C153" s="161"/>
      <c r="D153" s="162"/>
      <c r="E153" s="162"/>
      <c r="F153" s="163"/>
    </row>
    <row r="154" spans="1:6" s="14" customFormat="1" x14ac:dyDescent="0.2">
      <c r="A154" s="77">
        <v>143</v>
      </c>
      <c r="B154" s="164"/>
      <c r="C154" s="161"/>
      <c r="D154" s="162"/>
      <c r="E154" s="162"/>
      <c r="F154" s="163"/>
    </row>
    <row r="155" spans="1:6" s="14" customFormat="1" x14ac:dyDescent="0.2">
      <c r="A155" s="77">
        <v>144</v>
      </c>
      <c r="B155" s="164"/>
      <c r="C155" s="161"/>
      <c r="D155" s="162"/>
      <c r="E155" s="162"/>
      <c r="F155" s="163"/>
    </row>
    <row r="156" spans="1:6" s="14" customFormat="1" x14ac:dyDescent="0.2">
      <c r="A156" s="77">
        <v>145</v>
      </c>
      <c r="B156" s="164"/>
      <c r="C156" s="161"/>
      <c r="D156" s="162"/>
      <c r="E156" s="162"/>
      <c r="F156" s="163"/>
    </row>
    <row r="157" spans="1:6" s="14" customFormat="1" x14ac:dyDescent="0.2">
      <c r="A157" s="77">
        <v>146</v>
      </c>
      <c r="B157" s="164"/>
      <c r="C157" s="161"/>
      <c r="D157" s="162"/>
      <c r="E157" s="162"/>
      <c r="F157" s="163"/>
    </row>
    <row r="158" spans="1:6" s="14" customFormat="1" x14ac:dyDescent="0.2">
      <c r="A158" s="77">
        <v>147</v>
      </c>
      <c r="B158" s="164"/>
      <c r="C158" s="161"/>
      <c r="D158" s="162"/>
      <c r="E158" s="162"/>
      <c r="F158" s="163"/>
    </row>
    <row r="159" spans="1:6" s="14" customFormat="1" x14ac:dyDescent="0.2">
      <c r="A159" s="77">
        <v>148</v>
      </c>
      <c r="B159" s="164"/>
      <c r="C159" s="161"/>
      <c r="D159" s="162"/>
      <c r="E159" s="162"/>
      <c r="F159" s="163"/>
    </row>
    <row r="160" spans="1:6" s="14" customFormat="1" x14ac:dyDescent="0.2">
      <c r="A160" s="77">
        <v>149</v>
      </c>
      <c r="B160" s="164"/>
      <c r="C160" s="161"/>
      <c r="D160" s="162"/>
      <c r="E160" s="162"/>
      <c r="F160" s="163"/>
    </row>
    <row r="161" spans="1:7" s="14" customFormat="1" x14ac:dyDescent="0.2">
      <c r="A161" s="77">
        <v>150</v>
      </c>
      <c r="B161" s="164"/>
      <c r="C161" s="161"/>
      <c r="D161" s="162"/>
      <c r="E161" s="162"/>
      <c r="F161" s="163"/>
    </row>
    <row r="162" spans="1:7" s="14" customFormat="1" x14ac:dyDescent="0.2">
      <c r="A162" s="77">
        <v>151</v>
      </c>
      <c r="B162" s="164"/>
      <c r="C162" s="161"/>
      <c r="D162" s="162"/>
      <c r="E162" s="162"/>
      <c r="F162" s="163"/>
    </row>
    <row r="163" spans="1:7" s="14" customFormat="1" x14ac:dyDescent="0.2">
      <c r="A163" s="77">
        <v>152</v>
      </c>
      <c r="B163" s="164"/>
      <c r="C163" s="161"/>
      <c r="D163" s="162"/>
      <c r="E163" s="162"/>
      <c r="F163" s="163"/>
    </row>
    <row r="164" spans="1:7" s="14" customFormat="1" x14ac:dyDescent="0.2">
      <c r="A164" s="77">
        <v>153</v>
      </c>
      <c r="B164" s="164"/>
      <c r="C164" s="161"/>
      <c r="D164" s="162"/>
      <c r="E164" s="162"/>
      <c r="F164" s="163"/>
    </row>
    <row r="165" spans="1:7" s="14" customFormat="1" x14ac:dyDescent="0.2">
      <c r="A165" s="77">
        <v>154</v>
      </c>
      <c r="B165" s="164"/>
      <c r="C165" s="161"/>
      <c r="D165" s="162"/>
      <c r="E165" s="162"/>
      <c r="F165" s="163"/>
    </row>
    <row r="166" spans="1:7" s="14" customFormat="1" x14ac:dyDescent="0.2">
      <c r="A166" s="77">
        <v>155</v>
      </c>
      <c r="B166" s="164"/>
      <c r="C166" s="161"/>
      <c r="D166" s="162"/>
      <c r="E166" s="162"/>
      <c r="F166" s="163"/>
    </row>
    <row r="167" spans="1:7" s="14" customFormat="1" x14ac:dyDescent="0.2">
      <c r="A167" s="77">
        <v>156</v>
      </c>
      <c r="B167" s="164"/>
      <c r="C167" s="161"/>
      <c r="D167" s="162"/>
      <c r="E167" s="162"/>
      <c r="F167" s="163"/>
    </row>
    <row r="168" spans="1:7" s="14" customFormat="1" x14ac:dyDescent="0.2">
      <c r="A168" s="77">
        <v>157</v>
      </c>
      <c r="B168" s="164"/>
      <c r="C168" s="161"/>
      <c r="D168" s="162"/>
      <c r="E168" s="162"/>
      <c r="F168" s="163"/>
    </row>
    <row r="169" spans="1:7" s="14" customFormat="1" x14ac:dyDescent="0.2">
      <c r="A169" s="77">
        <v>158</v>
      </c>
      <c r="B169" s="164"/>
      <c r="C169" s="161"/>
      <c r="D169" s="162"/>
      <c r="E169" s="162"/>
      <c r="F169" s="163"/>
    </row>
    <row r="170" spans="1:7" s="14" customFormat="1" x14ac:dyDescent="0.2">
      <c r="A170" s="77">
        <v>159</v>
      </c>
      <c r="B170" s="164"/>
      <c r="C170" s="161"/>
      <c r="D170" s="162"/>
      <c r="E170" s="162"/>
      <c r="F170" s="163"/>
    </row>
    <row r="171" spans="1:7" s="14" customFormat="1" x14ac:dyDescent="0.2">
      <c r="A171" s="77">
        <v>160</v>
      </c>
      <c r="B171" s="30"/>
      <c r="C171" s="32"/>
      <c r="D171" s="34"/>
      <c r="E171" s="34"/>
      <c r="F171" s="19"/>
    </row>
    <row r="172" spans="1:7" s="14" customFormat="1" ht="15.75" thickBot="1" x14ac:dyDescent="0.3">
      <c r="A172" s="192" t="s">
        <v>231</v>
      </c>
      <c r="B172" s="193"/>
      <c r="C172" s="193"/>
      <c r="D172" s="193"/>
      <c r="E172" s="193"/>
      <c r="F172" s="146">
        <f>SUM(F8:F170)</f>
        <v>1041079.1599999999</v>
      </c>
      <c r="G172" s="145"/>
    </row>
    <row r="174" spans="1:7" x14ac:dyDescent="0.2">
      <c r="F174" s="12"/>
    </row>
    <row r="175" spans="1:7" x14ac:dyDescent="0.2">
      <c r="F175" s="12"/>
    </row>
    <row r="176" spans="1:7" x14ac:dyDescent="0.2">
      <c r="F176" s="12"/>
    </row>
    <row r="177" spans="6:6" x14ac:dyDescent="0.2">
      <c r="F177" s="13"/>
    </row>
    <row r="178" spans="6:6" x14ac:dyDescent="0.2">
      <c r="F178" s="12"/>
    </row>
  </sheetData>
  <sheetProtection password="CC71" sheet="1" objects="1" scenarios="1"/>
  <mergeCells count="2">
    <mergeCell ref="A5:C5"/>
    <mergeCell ref="A172:E172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154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8">
        <v>44875</v>
      </c>
      <c r="B8" s="86">
        <v>2788</v>
      </c>
      <c r="C8" s="89" t="s">
        <v>110</v>
      </c>
      <c r="D8" s="89" t="s">
        <v>155</v>
      </c>
      <c r="E8" s="83">
        <v>2357.39</v>
      </c>
    </row>
    <row r="9" spans="1:5" x14ac:dyDescent="0.2">
      <c r="A9" s="88">
        <v>44875</v>
      </c>
      <c r="B9" s="86">
        <v>2788</v>
      </c>
      <c r="C9" s="89" t="s">
        <v>110</v>
      </c>
      <c r="D9" s="90" t="s">
        <v>156</v>
      </c>
      <c r="E9" s="85">
        <v>4755.24</v>
      </c>
    </row>
    <row r="10" spans="1:5" x14ac:dyDescent="0.2">
      <c r="A10" s="160">
        <v>44888</v>
      </c>
      <c r="B10" s="87">
        <v>2835</v>
      </c>
      <c r="C10" s="90" t="s">
        <v>198</v>
      </c>
      <c r="D10" s="90" t="s">
        <v>199</v>
      </c>
      <c r="E10" s="85">
        <v>3570</v>
      </c>
    </row>
    <row r="11" spans="1:5" x14ac:dyDescent="0.2">
      <c r="A11" s="160">
        <v>44889</v>
      </c>
      <c r="B11" s="87">
        <v>2840</v>
      </c>
      <c r="C11" s="90" t="s">
        <v>201</v>
      </c>
      <c r="D11" s="90" t="s">
        <v>202</v>
      </c>
      <c r="E11" s="85">
        <v>3010.7</v>
      </c>
    </row>
    <row r="12" spans="1:5" x14ac:dyDescent="0.2">
      <c r="A12" s="160"/>
      <c r="B12" s="87"/>
      <c r="C12" s="90"/>
      <c r="D12" s="90"/>
      <c r="E12" s="85"/>
    </row>
    <row r="13" spans="1:5" x14ac:dyDescent="0.2">
      <c r="A13" s="160"/>
      <c r="B13" s="87"/>
      <c r="C13" s="90"/>
      <c r="D13" s="90"/>
      <c r="E13" s="85"/>
    </row>
    <row r="14" spans="1:5" x14ac:dyDescent="0.2">
      <c r="A14" s="160"/>
      <c r="B14" s="87"/>
      <c r="C14" s="90"/>
      <c r="D14" s="90"/>
      <c r="E14" s="85"/>
    </row>
    <row r="15" spans="1:5" x14ac:dyDescent="0.2">
      <c r="A15" s="160"/>
      <c r="B15" s="87"/>
      <c r="C15" s="90"/>
      <c r="D15" s="90"/>
      <c r="E15" s="85"/>
    </row>
    <row r="16" spans="1:5" x14ac:dyDescent="0.2">
      <c r="A16" s="160"/>
      <c r="B16" s="87"/>
      <c r="C16" s="90"/>
      <c r="D16" s="90"/>
      <c r="E16" s="85"/>
    </row>
    <row r="17" spans="1:5" x14ac:dyDescent="0.2">
      <c r="A17" s="160"/>
      <c r="B17" s="87"/>
      <c r="C17" s="90"/>
      <c r="D17" s="90"/>
      <c r="E17" s="85"/>
    </row>
    <row r="18" spans="1:5" x14ac:dyDescent="0.2">
      <c r="A18" s="91"/>
      <c r="B18" s="87"/>
      <c r="C18" s="90"/>
      <c r="D18" s="90"/>
      <c r="E18" s="85"/>
    </row>
    <row r="19" spans="1:5" x14ac:dyDescent="0.2">
      <c r="A19" s="91"/>
      <c r="B19" s="87"/>
      <c r="C19" s="90"/>
      <c r="D19" s="90"/>
      <c r="E19" s="85"/>
    </row>
    <row r="20" spans="1:5" ht="13.5" thickBot="1" x14ac:dyDescent="0.25">
      <c r="A20" s="192" t="s">
        <v>203</v>
      </c>
      <c r="B20" s="193"/>
      <c r="C20" s="193"/>
      <c r="D20" s="7"/>
      <c r="E20" s="82">
        <f>SUM(E8:E19)</f>
        <v>13693.329999999998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21" sqref="C21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66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91" t="s">
        <v>113</v>
      </c>
      <c r="B5" s="191"/>
      <c r="C5" s="191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>
        <v>85045.81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118</v>
      </c>
      <c r="C10" s="54">
        <v>9</v>
      </c>
      <c r="D10" s="59">
        <v>86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118</v>
      </c>
      <c r="C11" s="54">
        <v>9</v>
      </c>
      <c r="D11" s="59">
        <v>86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118</v>
      </c>
      <c r="C12" s="54">
        <v>9</v>
      </c>
      <c r="D12" s="59">
        <v>86</v>
      </c>
      <c r="E12" s="56" t="s">
        <v>23</v>
      </c>
      <c r="F12" s="62" t="s">
        <v>63</v>
      </c>
    </row>
    <row r="13" spans="1:15" ht="25.5" x14ac:dyDescent="0.2">
      <c r="A13" s="53" t="s">
        <v>23</v>
      </c>
      <c r="B13" s="54" t="s">
        <v>118</v>
      </c>
      <c r="C13" s="54">
        <v>9</v>
      </c>
      <c r="D13" s="59">
        <v>86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118</v>
      </c>
      <c r="C14" s="54">
        <v>9</v>
      </c>
      <c r="D14" s="59">
        <v>87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118</v>
      </c>
      <c r="C15" s="54">
        <v>9</v>
      </c>
      <c r="D15" s="59">
        <v>87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118</v>
      </c>
      <c r="C16" s="54">
        <v>9</v>
      </c>
      <c r="D16" s="59">
        <v>58</v>
      </c>
      <c r="E16" s="56" t="s">
        <v>23</v>
      </c>
      <c r="F16" s="63" t="s">
        <v>57</v>
      </c>
    </row>
    <row r="17" spans="1:6" x14ac:dyDescent="0.2">
      <c r="A17" s="53"/>
      <c r="B17" s="54" t="s">
        <v>118</v>
      </c>
      <c r="C17" s="54">
        <v>9</v>
      </c>
      <c r="D17" s="59">
        <v>311</v>
      </c>
      <c r="E17" s="56"/>
      <c r="F17" s="63" t="s">
        <v>62</v>
      </c>
    </row>
    <row r="18" spans="1:6" x14ac:dyDescent="0.2">
      <c r="A18" s="53"/>
      <c r="B18" s="54" t="s">
        <v>118</v>
      </c>
      <c r="C18" s="54">
        <v>25</v>
      </c>
      <c r="D18" s="59">
        <v>6</v>
      </c>
      <c r="E18" s="56"/>
      <c r="F18" s="63" t="s">
        <v>211</v>
      </c>
    </row>
    <row r="19" spans="1:6" x14ac:dyDescent="0.2">
      <c r="A19" s="53"/>
      <c r="B19" s="54" t="s">
        <v>118</v>
      </c>
      <c r="C19" s="54"/>
      <c r="D19" s="59"/>
      <c r="E19" s="56"/>
      <c r="F19" s="63"/>
    </row>
    <row r="20" spans="1:6" x14ac:dyDescent="0.2">
      <c r="A20" s="53" t="s">
        <v>23</v>
      </c>
      <c r="B20" s="54" t="s">
        <v>118</v>
      </c>
      <c r="C20" s="54"/>
      <c r="D20" s="59"/>
      <c r="E20" s="56" t="s">
        <v>23</v>
      </c>
      <c r="F20" s="63"/>
    </row>
    <row r="21" spans="1:6" x14ac:dyDescent="0.2">
      <c r="A21" s="58" t="s">
        <v>53</v>
      </c>
      <c r="B21" s="54" t="s">
        <v>118</v>
      </c>
      <c r="C21" s="54">
        <v>9</v>
      </c>
      <c r="D21" s="55">
        <f>SUM(D10:D19)</f>
        <v>893</v>
      </c>
      <c r="E21" s="56" t="s">
        <v>23</v>
      </c>
      <c r="F21" s="64"/>
    </row>
    <row r="22" spans="1:6" x14ac:dyDescent="0.2">
      <c r="A22" s="53" t="s">
        <v>23</v>
      </c>
      <c r="B22" s="54" t="s">
        <v>118</v>
      </c>
      <c r="C22" s="54">
        <v>9</v>
      </c>
      <c r="D22" s="54" t="s">
        <v>23</v>
      </c>
      <c r="E22" s="56">
        <f>SUM(D9+D21)</f>
        <v>85938.81</v>
      </c>
      <c r="F22" s="64" t="s">
        <v>23</v>
      </c>
    </row>
    <row r="23" spans="1:6" ht="25.5" x14ac:dyDescent="0.2">
      <c r="A23" s="70" t="s">
        <v>58</v>
      </c>
      <c r="B23" s="54" t="s">
        <v>118</v>
      </c>
      <c r="C23" s="54">
        <v>9</v>
      </c>
      <c r="D23" s="55">
        <v>4167364.91</v>
      </c>
      <c r="E23" s="56" t="s">
        <v>23</v>
      </c>
      <c r="F23" s="64" t="s">
        <v>23</v>
      </c>
    </row>
    <row r="24" spans="1:6" ht="25.5" x14ac:dyDescent="0.2">
      <c r="A24" s="58" t="s">
        <v>60</v>
      </c>
      <c r="B24" s="54" t="s">
        <v>118</v>
      </c>
      <c r="C24" s="54">
        <v>9</v>
      </c>
      <c r="D24" s="52">
        <v>4239</v>
      </c>
      <c r="E24" s="56" t="s">
        <v>23</v>
      </c>
      <c r="F24" s="60" t="s">
        <v>63</v>
      </c>
    </row>
    <row r="25" spans="1:6" ht="25.5" x14ac:dyDescent="0.2">
      <c r="A25" s="53" t="s">
        <v>23</v>
      </c>
      <c r="B25" s="54" t="s">
        <v>118</v>
      </c>
      <c r="C25" s="54">
        <v>9</v>
      </c>
      <c r="D25" s="52">
        <v>4239</v>
      </c>
      <c r="E25" s="56" t="s">
        <v>23</v>
      </c>
      <c r="F25" s="60" t="s">
        <v>55</v>
      </c>
    </row>
    <row r="26" spans="1:6" x14ac:dyDescent="0.2">
      <c r="A26" s="53"/>
      <c r="B26" s="54" t="s">
        <v>118</v>
      </c>
      <c r="C26" s="54">
        <v>9</v>
      </c>
      <c r="D26" s="52">
        <v>4239</v>
      </c>
      <c r="E26" s="56" t="s">
        <v>23</v>
      </c>
      <c r="F26" s="60" t="s">
        <v>64</v>
      </c>
    </row>
    <row r="27" spans="1:6" ht="25.5" x14ac:dyDescent="0.2">
      <c r="A27" s="53" t="s">
        <v>23</v>
      </c>
      <c r="B27" s="54" t="s">
        <v>118</v>
      </c>
      <c r="C27" s="54">
        <v>9</v>
      </c>
      <c r="D27" s="52">
        <v>4239</v>
      </c>
      <c r="E27" s="56" t="s">
        <v>23</v>
      </c>
      <c r="F27" s="60" t="s">
        <v>61</v>
      </c>
    </row>
    <row r="28" spans="1:6" ht="25.5" x14ac:dyDescent="0.2">
      <c r="A28" s="53" t="s">
        <v>23</v>
      </c>
      <c r="B28" s="54" t="s">
        <v>118</v>
      </c>
      <c r="C28" s="54">
        <v>9</v>
      </c>
      <c r="D28" s="52">
        <v>4238</v>
      </c>
      <c r="E28" s="56"/>
      <c r="F28" s="60" t="s">
        <v>61</v>
      </c>
    </row>
    <row r="29" spans="1:6" ht="25.5" x14ac:dyDescent="0.2">
      <c r="A29" s="53" t="s">
        <v>23</v>
      </c>
      <c r="B29" s="54" t="s">
        <v>118</v>
      </c>
      <c r="C29" s="54">
        <v>9</v>
      </c>
      <c r="D29" s="52">
        <v>4238</v>
      </c>
      <c r="E29" s="56" t="s">
        <v>23</v>
      </c>
      <c r="F29" s="60" t="s">
        <v>61</v>
      </c>
    </row>
    <row r="30" spans="1:6" x14ac:dyDescent="0.2">
      <c r="A30" s="53" t="s">
        <v>23</v>
      </c>
      <c r="B30" s="54" t="s">
        <v>118</v>
      </c>
      <c r="C30" s="54">
        <v>9</v>
      </c>
      <c r="D30" s="52">
        <v>2828</v>
      </c>
      <c r="E30" s="56" t="s">
        <v>23</v>
      </c>
      <c r="F30" s="61" t="s">
        <v>31</v>
      </c>
    </row>
    <row r="31" spans="1:6" x14ac:dyDescent="0.2">
      <c r="A31" s="53" t="s">
        <v>23</v>
      </c>
      <c r="B31" s="54" t="s">
        <v>118</v>
      </c>
      <c r="C31" s="54">
        <v>9</v>
      </c>
      <c r="D31" s="52">
        <v>15217</v>
      </c>
      <c r="E31" s="56"/>
      <c r="F31" s="61" t="s">
        <v>62</v>
      </c>
    </row>
    <row r="32" spans="1:6" x14ac:dyDescent="0.2">
      <c r="A32" s="53"/>
      <c r="B32" s="54" t="s">
        <v>118</v>
      </c>
      <c r="C32" s="54">
        <v>25</v>
      </c>
      <c r="D32" s="150">
        <v>264</v>
      </c>
      <c r="E32" s="56"/>
      <c r="F32" s="151" t="s">
        <v>211</v>
      </c>
    </row>
    <row r="33" spans="1:6" x14ac:dyDescent="0.2">
      <c r="A33" s="53"/>
      <c r="B33" s="54" t="s">
        <v>118</v>
      </c>
      <c r="C33" s="54"/>
      <c r="D33" s="12"/>
      <c r="E33" s="56"/>
      <c r="F33" s="151"/>
    </row>
    <row r="34" spans="1:6" x14ac:dyDescent="0.2">
      <c r="A34" s="58" t="s">
        <v>59</v>
      </c>
      <c r="B34" s="54"/>
      <c r="C34" s="54" t="s">
        <v>23</v>
      </c>
      <c r="D34" s="55">
        <f>SUM(D24:D33)</f>
        <v>43741</v>
      </c>
      <c r="E34" s="56" t="s">
        <v>23</v>
      </c>
      <c r="F34" s="64" t="s">
        <v>23</v>
      </c>
    </row>
    <row r="35" spans="1:6" ht="15" thickBot="1" x14ac:dyDescent="0.25">
      <c r="A35" s="65" t="s">
        <v>23</v>
      </c>
      <c r="B35" s="66" t="s">
        <v>23</v>
      </c>
      <c r="C35" s="66" t="s">
        <v>23</v>
      </c>
      <c r="D35" s="67" t="s">
        <v>23</v>
      </c>
      <c r="E35" s="68">
        <f>SUM(D23+D34)</f>
        <v>4211105.91</v>
      </c>
      <c r="F35" s="69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40" sqref="F40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68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80" t="s">
        <v>5</v>
      </c>
      <c r="B5" s="1" t="s">
        <v>154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81">
        <v>44882</v>
      </c>
      <c r="B8" s="76">
        <v>124</v>
      </c>
      <c r="C8" s="41" t="s">
        <v>90</v>
      </c>
      <c r="D8" s="41" t="s">
        <v>112</v>
      </c>
      <c r="E8" s="157">
        <v>33420.29</v>
      </c>
    </row>
    <row r="9" spans="1:5" x14ac:dyDescent="0.25">
      <c r="A9" s="155"/>
      <c r="B9" s="156"/>
      <c r="C9" s="41"/>
      <c r="D9" s="156"/>
      <c r="E9" s="174"/>
    </row>
    <row r="10" spans="1:5" x14ac:dyDescent="0.25">
      <c r="A10" s="155"/>
      <c r="B10" s="156"/>
      <c r="C10" s="156"/>
      <c r="D10" s="156"/>
      <c r="E10" s="158"/>
    </row>
    <row r="11" spans="1:5" x14ac:dyDescent="0.25">
      <c r="A11" s="155"/>
      <c r="B11" s="156"/>
      <c r="C11" s="156"/>
      <c r="D11" s="156"/>
      <c r="E11" s="158"/>
    </row>
    <row r="12" spans="1:5" x14ac:dyDescent="0.25">
      <c r="A12" s="155"/>
      <c r="B12" s="156"/>
      <c r="C12" s="156"/>
      <c r="D12" s="156"/>
      <c r="E12" s="158"/>
    </row>
    <row r="13" spans="1:5" x14ac:dyDescent="0.25">
      <c r="A13" s="155"/>
      <c r="B13" s="156"/>
      <c r="C13" s="156"/>
      <c r="D13" s="156"/>
      <c r="E13" s="159"/>
    </row>
    <row r="14" spans="1:5" x14ac:dyDescent="0.25">
      <c r="A14" s="152"/>
      <c r="B14" s="153"/>
      <c r="C14" s="153"/>
      <c r="D14" s="153"/>
      <c r="E14" s="154"/>
    </row>
    <row r="16" spans="1:5" ht="15.75" thickBot="1" x14ac:dyDescent="0.3">
      <c r="A16" s="192" t="s">
        <v>203</v>
      </c>
      <c r="B16" s="193"/>
      <c r="C16" s="193"/>
      <c r="D16" s="7"/>
      <c r="E16" s="84">
        <f>SUM(E8:E15)</f>
        <v>33420.29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2023-01-18T12:41:49Z</dcterms:modified>
</cp:coreProperties>
</file>