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95" windowWidth="27795" windowHeight="1075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E13" i="4" l="1"/>
  <c r="D103" i="5" l="1"/>
  <c r="D173" i="5"/>
  <c r="D139" i="5" l="1"/>
  <c r="E9" i="8" l="1"/>
  <c r="D21" i="7" l="1"/>
  <c r="D35" i="7"/>
  <c r="D155" i="5" l="1"/>
  <c r="D160" i="5" l="1"/>
  <c r="D9" i="6" l="1"/>
  <c r="D165" i="5" l="1"/>
  <c r="F79" i="2" l="1"/>
  <c r="E36" i="7" l="1"/>
  <c r="E22" i="7"/>
  <c r="E10" i="6" l="1"/>
  <c r="D67" i="5" l="1"/>
  <c r="E161" i="5" l="1"/>
  <c r="E166" i="5" l="1"/>
  <c r="E104" i="5" l="1"/>
  <c r="D146" i="5" l="1"/>
  <c r="E174" i="5" l="1"/>
  <c r="E147" i="5"/>
  <c r="E140" i="5"/>
  <c r="E68" i="5" l="1"/>
  <c r="E156" i="5"/>
  <c r="E175" i="5" l="1"/>
</calcChain>
</file>

<file path=xl/sharedStrings.xml><?xml version="1.0" encoding="utf-8"?>
<sst xmlns="http://schemas.openxmlformats.org/spreadsheetml/2006/main" count="828" uniqueCount="194">
  <si>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</si>
  <si>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</si>
  <si>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</si>
  <si>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</si>
  <si>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</si>
  <si>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</si>
  <si>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</si>
  <si>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</si>
  <si>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</si>
  <si>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</si>
  <si>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</si>
  <si>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</si>
  <si>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</si>
  <si>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</si>
  <si>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</si>
  <si>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</si>
  <si>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</si>
  <si>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</si>
  <si>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</si>
  <si>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</si>
  <si>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</si>
  <si>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</si>
  <si>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</si>
  <si>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</si>
  <si>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</si>
  <si>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</si>
  <si>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</si>
  <si>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</si>
  <si>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</si>
  <si>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</si>
  <si>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</si>
  <si>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</si>
  <si>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</si>
  <si>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</si>
  <si>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</si>
  <si>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</si>
  <si>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</si>
  <si>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</si>
  <si>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</si>
  <si>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</si>
  <si>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</si>
  <si>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</si>
  <si>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</si>
  <si>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</si>
  <si>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</si>
  <si>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</si>
  <si>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</si>
  <si>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</si>
  <si>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</si>
  <si>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</si>
  <si>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</si>
  <si>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</si>
  <si>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</si>
  <si>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</si>
  <si>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</si>
  <si>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</si>
  <si>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</si>
  <si>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</si>
  <si>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</si>
  <si>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</si>
  <si>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</si>
  <si>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</si>
  <si>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</si>
  <si>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</si>
  <si>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</si>
  <si>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</si>
  <si>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</si>
  <si>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</si>
  <si>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</si>
  <si>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</si>
  <si>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</si>
  <si>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</si>
  <si>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</si>
  <si>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VARSAMINTE PT.PERS.CU HANDICAP NEINCADRATE-2021</t>
  </si>
  <si>
    <t>ALIMENTARE CARD SALARII</t>
  </si>
  <si>
    <t xml:space="preserve">CAP 55 02 01 "CONTRIBUTII SI COTIZATII LA ORGANISMELE INTERNATIONALE" </t>
  </si>
  <si>
    <t xml:space="preserve">01-31 OCTOMBRIE </t>
  </si>
  <si>
    <t xml:space="preserve">octombrie </t>
  </si>
  <si>
    <t>perioada: 01-31 octombrie  2021</t>
  </si>
  <si>
    <t>Total plati octombrie</t>
  </si>
  <si>
    <t>01-31 octombrie</t>
  </si>
  <si>
    <t xml:space="preserve">TOTAL octombrie  </t>
  </si>
  <si>
    <t xml:space="preserve">perioada: 01-31 octombrie </t>
  </si>
  <si>
    <t xml:space="preserve">01-31 octombrie </t>
  </si>
  <si>
    <t xml:space="preserve">TOTAL octombrie </t>
  </si>
  <si>
    <t>SERVICII CONSULTANTA</t>
  </si>
  <si>
    <t>PFA</t>
  </si>
  <si>
    <t>FUNDATIA APSAP</t>
  </si>
  <si>
    <t>DIFERENTA CURS PERFECTIONARE</t>
  </si>
  <si>
    <t>DNS BIROTICA SRL</t>
  </si>
  <si>
    <t>CARUCIOR CUMPARATURI</t>
  </si>
  <si>
    <t>ANTARES ROMANIA SRL</t>
  </si>
  <si>
    <t>SCAUN ERGONOMIC</t>
  </si>
  <si>
    <t>OMNI TECH SRL</t>
  </si>
  <si>
    <t>SERVICII MENT.ECHIPAM.IMPRIMARE</t>
  </si>
  <si>
    <t>CTCE PIATRA NEAMT</t>
  </si>
  <si>
    <t xml:space="preserve">ACTUALIZARI LEGIS </t>
  </si>
  <si>
    <t>PERLA ECO CLIN SRL</t>
  </si>
  <si>
    <t>SERVICII CURATENIE</t>
  </si>
  <si>
    <t>VODAFONE ROMANIA SA</t>
  </si>
  <si>
    <t>ABONAMENT TV</t>
  </si>
  <si>
    <t>CENTRUL MEDICAL UNIREA</t>
  </si>
  <si>
    <t>SERVICII MEDICINA MUNCII</t>
  </si>
  <si>
    <t>C.N.POSTA ROMANA SA</t>
  </si>
  <si>
    <t>ALIMENTARE MASINA DE FRANCAT</t>
  </si>
  <si>
    <t>ASCENSORUL SA</t>
  </si>
  <si>
    <t xml:space="preserve">REPARATIE ASCENSOR </t>
  </si>
  <si>
    <t>COMPANIA MUNICIPALA IMOBILIARA</t>
  </si>
  <si>
    <t xml:space="preserve">FOLOSINTA SPATIU </t>
  </si>
  <si>
    <t xml:space="preserve">GARANTIE MATERIALA </t>
  </si>
  <si>
    <t>ENGIE ROMANIA SA</t>
  </si>
  <si>
    <t>CONSUM GAZE NATURALE</t>
  </si>
  <si>
    <t>CABLE SRL</t>
  </si>
  <si>
    <t>CAMERA ANTICOVID</t>
  </si>
  <si>
    <t>SUPORT CAMERA ANTICOVID</t>
  </si>
  <si>
    <t>SERVICII PAZA</t>
  </si>
  <si>
    <t>BTM CORPORATE SECURITY</t>
  </si>
  <si>
    <t>ROMFILATERIA SA</t>
  </si>
  <si>
    <t>PRODUSE FILATERICE PROTOCOL</t>
  </si>
  <si>
    <t>DANTE INTERNATIONAL SA</t>
  </si>
  <si>
    <t>CAMERA WEB</t>
  </si>
  <si>
    <t>AI22L CLOUD SRL</t>
  </si>
  <si>
    <t>MASCA SI MANUSI DEZINFECT.</t>
  </si>
  <si>
    <t>FOXX COLOR SRL</t>
  </si>
  <si>
    <t>COLOP PRINTER</t>
  </si>
  <si>
    <t>OSIM</t>
  </si>
  <si>
    <t>RIDICAT NUMERAR</t>
  </si>
  <si>
    <t>CUMPANA 1993 SRL</t>
  </si>
  <si>
    <t>PACHET BIDOANE APA</t>
  </si>
  <si>
    <t>BIRO-MEDIA TRADING SRL</t>
  </si>
  <si>
    <t>MEMORIE USB</t>
  </si>
  <si>
    <t>ROBOSTO LOGISTIK SRL</t>
  </si>
  <si>
    <t>SERVICII SSM SI SU</t>
  </si>
  <si>
    <t>SERVICII TELEFONIE MOBILA</t>
  </si>
  <si>
    <t>PRAGMA COMPUTERS SRL</t>
  </si>
  <si>
    <t>Microsoft Office</t>
  </si>
  <si>
    <t>Reinnoire licente</t>
  </si>
  <si>
    <t>ALLIANCE COMPUTERS SRL</t>
  </si>
  <si>
    <t xml:space="preserve">CABLU DISPLAYPORT </t>
  </si>
  <si>
    <t xml:space="preserve">PLIC C5 C4 CU BURDUF </t>
  </si>
  <si>
    <t>SC SQUARE PARKING SRL</t>
  </si>
  <si>
    <t xml:space="preserve">ABONAMENT PARCARE </t>
  </si>
  <si>
    <t>XEROX ROMANIA SA</t>
  </si>
  <si>
    <t>SERVICII MENTENANTA</t>
  </si>
  <si>
    <t>REGLARI ARTICOLE</t>
  </si>
  <si>
    <t>LICENTE COREL DRAW</t>
  </si>
  <si>
    <t>CONCEPT ELECTRONICS SRL</t>
  </si>
  <si>
    <t>LICENTE ABBY FINE</t>
  </si>
  <si>
    <t>RCS &amp; RDS SA</t>
  </si>
  <si>
    <t>ABONAMENT INTERNET</t>
  </si>
  <si>
    <t>CRISTALSOFT SRL</t>
  </si>
  <si>
    <t>MENTENANTA SOFT CONTABILITATE</t>
  </si>
  <si>
    <t>APA NOVA BUCURESTI SA</t>
  </si>
  <si>
    <t>SERVICII APA</t>
  </si>
  <si>
    <t>PROFESIONAL GLOBAL PRESS SRL</t>
  </si>
  <si>
    <t>TAXA ANUNT CONCURS</t>
  </si>
  <si>
    <t>DHL INTERNATIONAL ROMANIA SA</t>
  </si>
  <si>
    <t>CURIERAT RAPID</t>
  </si>
  <si>
    <t xml:space="preserve">PUBLICARE ANUNT CONCURS </t>
  </si>
  <si>
    <t>MONITORUL OFICIAL RA</t>
  </si>
  <si>
    <t>AGRESSIONE GROUP SA</t>
  </si>
  <si>
    <t>HARTIE COPIATOR</t>
  </si>
  <si>
    <t>MEDA CONSULT SRL</t>
  </si>
  <si>
    <t>TRANSFER BELT CANON</t>
  </si>
  <si>
    <t>TRANSFER CLEANER IMPRIM.</t>
  </si>
  <si>
    <t>CARTUSE TONER</t>
  </si>
  <si>
    <t>CASTI GAMING HYPER</t>
  </si>
  <si>
    <t>USB FLASH DRIVE</t>
  </si>
  <si>
    <t>REINTREGIRE CONT</t>
  </si>
  <si>
    <t>WASTE CARTRIGE</t>
  </si>
  <si>
    <t>ENEL ENERGIE MUNTENIA SA</t>
  </si>
  <si>
    <t>CONSUM ENERGIE ELECTRICA</t>
  </si>
  <si>
    <t>EMPO SYSTEMS SRL</t>
  </si>
  <si>
    <t>SERV.INTRET.SI REP.SIST.TVCI</t>
  </si>
  <si>
    <t>ALIMENTARE CARD SALARIU</t>
  </si>
  <si>
    <t>TRANSFER BREVET EUROPEAN</t>
  </si>
  <si>
    <t>COMISION BANCAR</t>
  </si>
  <si>
    <t>OEB</t>
  </si>
  <si>
    <t>SERVICII OEB</t>
  </si>
  <si>
    <t>FRIGIDER 2 USI</t>
  </si>
  <si>
    <t>EXPERT TOTAL VENT SRL</t>
  </si>
  <si>
    <t>SERV.MENT. ECHIPAM.FRIG.SI AER COND.</t>
  </si>
  <si>
    <t>MENTENANTA SISTEME ELECTRICE</t>
  </si>
  <si>
    <t>A.D.I. SMART INSTAL SRL</t>
  </si>
  <si>
    <t>MATERIALE SI SERV.REP.COL.DE APA</t>
  </si>
  <si>
    <t>SERVICII TELEFONIE FIXA</t>
  </si>
  <si>
    <t>MIDA SOFT BUSINESS SRL</t>
  </si>
  <si>
    <t xml:space="preserve">PACHET CONSUMABILE </t>
  </si>
  <si>
    <t>CONTROLLER ACCES</t>
  </si>
  <si>
    <t xml:space="preserve">HDD SURVEILLANCE </t>
  </si>
  <si>
    <t>HVR TURBO HD</t>
  </si>
  <si>
    <t xml:space="preserve">TUSIERA COLOR </t>
  </si>
  <si>
    <t>DEPLASARI EXTERNE</t>
  </si>
  <si>
    <t>LICENTA MICROSOFT VISIO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</si>
</sst>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7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top" wrapText="1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2" fontId="1" fillId="0" borderId="14" xfId="40" applyNumberFormat="1" applyFont="1" applyBorder="1" applyAlignment="1">
      <alignment horizontal="center" vertical="center"/>
    </xf>
    <xf numFmtId="164" fontId="20" fillId="0" borderId="16" xfId="30" applyFont="1" applyFill="1" applyBorder="1" applyAlignment="1" applyProtection="1">
      <alignment horizontal="center"/>
    </xf>
    <xf numFmtId="0" fontId="29" fillId="0" borderId="19" xfId="41" applyFont="1" applyFill="1" applyBorder="1" applyAlignment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4" fontId="29" fillId="24" borderId="10" xfId="41" applyNumberFormat="1" applyFont="1" applyFill="1" applyBorder="1" applyAlignment="1">
      <alignment horizontal="center"/>
    </xf>
    <xf numFmtId="0" fontId="29" fillId="0" borderId="21" xfId="41" applyFont="1" applyFill="1" applyBorder="1" applyAlignment="1">
      <alignment horizontal="center"/>
    </xf>
    <xf numFmtId="14" fontId="29" fillId="0" borderId="19" xfId="41" applyNumberFormat="1" applyFont="1" applyFill="1" applyBorder="1" applyAlignment="1">
      <alignment horizontal="center"/>
    </xf>
    <xf numFmtId="0" fontId="1" fillId="0" borderId="20" xfId="40" applyFont="1" applyBorder="1" applyAlignment="1">
      <alignment horizontal="center" vertical="center"/>
    </xf>
    <xf numFmtId="0" fontId="29" fillId="24" borderId="21" xfId="41" applyFont="1" applyFill="1" applyBorder="1" applyAlignment="1">
      <alignment horizontal="center"/>
    </xf>
    <xf numFmtId="14" fontId="29" fillId="24" borderId="19" xfId="41" applyNumberFormat="1" applyFont="1" applyFill="1" applyBorder="1" applyAlignment="1">
      <alignment horizontal="center"/>
    </xf>
    <xf numFmtId="0" fontId="29" fillId="24" borderId="19" xfId="41" applyFont="1" applyFill="1" applyBorder="1" applyAlignment="1">
      <alignment horizontal="center"/>
    </xf>
    <xf numFmtId="0" fontId="1" fillId="24" borderId="20" xfId="40" applyFon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/>
    </xf>
    <xf numFmtId="164" fontId="20" fillId="0" borderId="16" xfId="30" applyFont="1" applyFill="1" applyBorder="1" applyAlignment="1" applyProtection="1">
      <alignment horizontal="center" vertical="center"/>
    </xf>
    <xf numFmtId="0" fontId="29" fillId="24" borderId="22" xfId="41" applyFont="1" applyFill="1" applyBorder="1" applyAlignment="1">
      <alignment horizontal="center"/>
    </xf>
    <xf numFmtId="14" fontId="29" fillId="24" borderId="23" xfId="41" applyNumberFormat="1" applyFont="1" applyFill="1" applyBorder="1" applyAlignment="1">
      <alignment horizontal="center"/>
    </xf>
    <xf numFmtId="0" fontId="29" fillId="24" borderId="23" xfId="41" applyFont="1" applyFill="1" applyBorder="1" applyAlignment="1">
      <alignment horizontal="center"/>
    </xf>
    <xf numFmtId="2" fontId="1" fillId="24" borderId="24" xfId="40" applyNumberFormat="1" applyFont="1" applyFill="1" applyBorder="1" applyAlignment="1">
      <alignment horizontal="center" vertical="center"/>
    </xf>
    <xf numFmtId="4" fontId="28" fillId="24" borderId="0" xfId="0" applyNumberFormat="1" applyFont="1" applyFill="1"/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D40" sqref="C39:D40"/>
    </sheetView>
  </sheetViews>
  <sheetFormatPr defaultRowHeight="14.25" x14ac:dyDescent="0.2"/>
  <cols>
    <col min="1" max="1" width="11" style="12" customWidth="1"/>
    <col min="2" max="2" width="10.140625" style="12" customWidth="1"/>
    <col min="3" max="3" width="9.140625" style="12"/>
    <col min="4" max="4" width="10.140625" style="12" bestFit="1" customWidth="1"/>
    <col min="5" max="5" width="12.140625" style="12" customWidth="1"/>
    <col min="6" max="6" width="18.85546875" style="12" customWidth="1"/>
    <col min="7" max="16384" width="9.140625" style="12"/>
  </cols>
  <sheetData>
    <row r="1" spans="1:6" x14ac:dyDescent="0.2">
      <c r="A1" s="1" t="s">
        <v>4</v>
      </c>
      <c r="B1" s="1"/>
      <c r="C1" s="8"/>
      <c r="D1" s="8"/>
      <c r="E1" s="31"/>
      <c r="F1" s="8"/>
    </row>
    <row r="2" spans="1:6" x14ac:dyDescent="0.2">
      <c r="A2" s="10"/>
      <c r="B2" s="10"/>
      <c r="C2" s="10"/>
      <c r="D2" s="10"/>
      <c r="E2" s="32"/>
      <c r="F2" s="10"/>
    </row>
    <row r="3" spans="1:6" x14ac:dyDescent="0.2">
      <c r="A3" s="1" t="s">
        <v>69</v>
      </c>
      <c r="B3" s="8"/>
      <c r="C3" s="8"/>
      <c r="D3" s="8"/>
      <c r="E3" s="31"/>
      <c r="F3" s="10"/>
    </row>
    <row r="4" spans="1:6" x14ac:dyDescent="0.2">
      <c r="A4" s="5" t="s">
        <v>5</v>
      </c>
      <c r="B4" s="1" t="s">
        <v>76</v>
      </c>
      <c r="C4" s="1"/>
      <c r="D4" s="10"/>
      <c r="E4" s="32"/>
      <c r="F4" s="10"/>
    </row>
    <row r="5" spans="1:6" ht="15" customHeight="1" thickBot="1" x14ac:dyDescent="0.25">
      <c r="A5" s="8"/>
      <c r="B5" s="1"/>
      <c r="C5" s="1"/>
      <c r="D5" s="1"/>
      <c r="E5" s="31"/>
      <c r="F5" s="10"/>
    </row>
    <row r="6" spans="1:6" x14ac:dyDescent="0.2">
      <c r="A6" s="64" t="s">
        <v>23</v>
      </c>
      <c r="B6" s="13" t="s">
        <v>6</v>
      </c>
      <c r="C6" s="13" t="s">
        <v>7</v>
      </c>
      <c r="D6" s="13" t="s">
        <v>8</v>
      </c>
      <c r="E6" s="13" t="s">
        <v>3</v>
      </c>
      <c r="F6" s="65" t="s">
        <v>29</v>
      </c>
    </row>
    <row r="7" spans="1:6" ht="25.5" x14ac:dyDescent="0.2">
      <c r="A7" s="23" t="s">
        <v>37</v>
      </c>
      <c r="B7" s="19" t="s">
        <v>23</v>
      </c>
      <c r="C7" s="19" t="s">
        <v>23</v>
      </c>
      <c r="D7" s="66">
        <v>185349</v>
      </c>
      <c r="E7" s="20" t="s">
        <v>23</v>
      </c>
      <c r="F7" s="27" t="s">
        <v>23</v>
      </c>
    </row>
    <row r="8" spans="1:6" ht="51" x14ac:dyDescent="0.2">
      <c r="A8" s="67" t="s">
        <v>39</v>
      </c>
      <c r="B8" s="19" t="s">
        <v>77</v>
      </c>
      <c r="C8" s="19">
        <v>7</v>
      </c>
      <c r="D8" s="118">
        <v>21735</v>
      </c>
      <c r="E8" s="20" t="s">
        <v>23</v>
      </c>
      <c r="F8" s="50" t="s">
        <v>73</v>
      </c>
    </row>
    <row r="9" spans="1:6" ht="47.25" customHeight="1" x14ac:dyDescent="0.2">
      <c r="A9" s="45" t="s">
        <v>38</v>
      </c>
      <c r="B9" s="19" t="s">
        <v>23</v>
      </c>
      <c r="C9" s="19" t="s">
        <v>23</v>
      </c>
      <c r="D9" s="66">
        <f>SUM(D8)</f>
        <v>21735</v>
      </c>
      <c r="E9" s="20" t="s">
        <v>23</v>
      </c>
      <c r="F9" s="27" t="s">
        <v>23</v>
      </c>
    </row>
    <row r="10" spans="1:6" ht="15" thickBot="1" x14ac:dyDescent="0.25">
      <c r="A10" s="68" t="s">
        <v>23</v>
      </c>
      <c r="B10" s="33" t="s">
        <v>23</v>
      </c>
      <c r="C10" s="33" t="s">
        <v>23</v>
      </c>
      <c r="D10" s="69" t="s">
        <v>23</v>
      </c>
      <c r="E10" s="70">
        <f>SUM(D9)+D7</f>
        <v>207084</v>
      </c>
      <c r="F10" s="71" t="s">
        <v>23</v>
      </c>
    </row>
    <row r="11" spans="1:6" x14ac:dyDescent="0.2">
      <c r="A11" s="35"/>
      <c r="B11" s="36"/>
      <c r="C11" s="36"/>
      <c r="D11" s="36"/>
      <c r="E11" s="37"/>
      <c r="F11" s="38"/>
    </row>
    <row r="12" spans="1:6" x14ac:dyDescent="0.2">
      <c r="A12" s="10"/>
      <c r="B12" s="10"/>
      <c r="C12" s="10"/>
      <c r="D12" s="10"/>
      <c r="E12" s="32"/>
      <c r="F12" s="30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view="pageLayout" zoomScaleNormal="100" workbookViewId="0">
      <selection activeCell="D158" sqref="D158"/>
    </sheetView>
  </sheetViews>
  <sheetFormatPr defaultRowHeight="12.75" x14ac:dyDescent="0.2"/>
  <cols>
    <col min="1" max="1" width="19.140625" style="10" customWidth="1"/>
    <col min="2" max="2" width="11.28515625" style="10" bestFit="1" customWidth="1"/>
    <col min="3" max="3" width="6.5703125" style="10" bestFit="1" customWidth="1"/>
    <col min="4" max="4" width="13.140625" style="10" customWidth="1"/>
    <col min="5" max="5" width="14.42578125" style="32" bestFit="1" customWidth="1"/>
    <col min="6" max="6" width="25.85546875" style="10" customWidth="1"/>
    <col min="7" max="7" width="12.7109375" style="10" bestFit="1" customWidth="1"/>
    <col min="8" max="8" width="11.7109375" style="10" bestFit="1" customWidth="1"/>
    <col min="9" max="9" width="12.7109375" style="10" bestFit="1" customWidth="1"/>
    <col min="10" max="10" width="9.140625" style="10"/>
    <col min="11" max="11" width="12.7109375" style="10" bestFit="1" customWidth="1"/>
    <col min="12" max="16384" width="9.140625" style="10"/>
  </cols>
  <sheetData>
    <row r="1" spans="1:6" x14ac:dyDescent="0.2">
      <c r="A1" s="1" t="s">
        <v>4</v>
      </c>
      <c r="B1" s="1"/>
      <c r="C1" s="8"/>
      <c r="D1" s="8"/>
      <c r="E1" s="31"/>
      <c r="F1" s="8"/>
    </row>
    <row r="3" spans="1:6" x14ac:dyDescent="0.2">
      <c r="A3" s="1" t="s">
        <v>27</v>
      </c>
      <c r="B3" s="8"/>
      <c r="C3" s="8"/>
      <c r="D3" s="8"/>
      <c r="E3" s="31"/>
    </row>
    <row r="4" spans="1:6" x14ac:dyDescent="0.2">
      <c r="A4" s="1" t="s">
        <v>28</v>
      </c>
      <c r="B4" s="8"/>
      <c r="C4" s="8"/>
      <c r="D4" s="8"/>
      <c r="E4" s="31"/>
    </row>
    <row r="5" spans="1:6" x14ac:dyDescent="0.2">
      <c r="A5" s="5" t="s">
        <v>5</v>
      </c>
      <c r="B5" s="1" t="s">
        <v>76</v>
      </c>
      <c r="C5" s="1"/>
    </row>
    <row r="6" spans="1:6" ht="13.5" thickBot="1" x14ac:dyDescent="0.25">
      <c r="A6" s="8"/>
      <c r="B6" s="1"/>
      <c r="C6" s="1"/>
      <c r="D6" s="1"/>
      <c r="E6" s="31"/>
    </row>
    <row r="7" spans="1:6" x14ac:dyDescent="0.2">
      <c r="A7" s="53" t="s">
        <v>23</v>
      </c>
      <c r="B7" s="54" t="s">
        <v>6</v>
      </c>
      <c r="C7" s="54" t="s">
        <v>7</v>
      </c>
      <c r="D7" s="54" t="s">
        <v>8</v>
      </c>
      <c r="E7" s="55" t="s">
        <v>3</v>
      </c>
      <c r="F7" s="56" t="s">
        <v>29</v>
      </c>
    </row>
    <row r="8" spans="1:6" x14ac:dyDescent="0.2">
      <c r="A8" s="46" t="s">
        <v>9</v>
      </c>
      <c r="B8" s="57" t="s">
        <v>23</v>
      </c>
      <c r="C8" s="57" t="s">
        <v>23</v>
      </c>
      <c r="D8" s="137">
        <v>11390413</v>
      </c>
      <c r="E8" s="40" t="s">
        <v>23</v>
      </c>
      <c r="F8" s="58" t="s">
        <v>23</v>
      </c>
    </row>
    <row r="9" spans="1:6" ht="25.5" x14ac:dyDescent="0.2">
      <c r="A9" s="129" t="s">
        <v>10</v>
      </c>
      <c r="B9" s="19" t="s">
        <v>77</v>
      </c>
      <c r="C9" s="19">
        <v>7</v>
      </c>
      <c r="D9" s="127">
        <v>155378</v>
      </c>
      <c r="E9" s="20" t="s">
        <v>23</v>
      </c>
      <c r="F9" s="50" t="s">
        <v>72</v>
      </c>
    </row>
    <row r="10" spans="1:6" ht="25.5" x14ac:dyDescent="0.2">
      <c r="A10" s="129" t="s">
        <v>23</v>
      </c>
      <c r="B10" s="19" t="s">
        <v>77</v>
      </c>
      <c r="C10" s="19">
        <v>7</v>
      </c>
      <c r="D10" s="127">
        <v>556499</v>
      </c>
      <c r="E10" s="20" t="s">
        <v>23</v>
      </c>
      <c r="F10" s="50" t="s">
        <v>72</v>
      </c>
    </row>
    <row r="11" spans="1:6" ht="25.5" x14ac:dyDescent="0.2">
      <c r="A11" s="129" t="s">
        <v>23</v>
      </c>
      <c r="B11" s="19" t="s">
        <v>77</v>
      </c>
      <c r="C11" s="19">
        <v>7</v>
      </c>
      <c r="D11" s="127">
        <v>1193</v>
      </c>
      <c r="E11" s="20" t="s">
        <v>23</v>
      </c>
      <c r="F11" s="50" t="s">
        <v>48</v>
      </c>
    </row>
    <row r="12" spans="1:6" ht="25.5" x14ac:dyDescent="0.2">
      <c r="A12" s="129" t="s">
        <v>23</v>
      </c>
      <c r="B12" s="19" t="s">
        <v>77</v>
      </c>
      <c r="C12" s="19">
        <v>7</v>
      </c>
      <c r="D12" s="127">
        <v>2449</v>
      </c>
      <c r="E12" s="20" t="s">
        <v>23</v>
      </c>
      <c r="F12" s="50" t="s">
        <v>36</v>
      </c>
    </row>
    <row r="13" spans="1:6" ht="25.5" x14ac:dyDescent="0.2">
      <c r="A13" s="129"/>
      <c r="B13" s="19" t="s">
        <v>77</v>
      </c>
      <c r="C13" s="19">
        <v>7</v>
      </c>
      <c r="D13" s="127">
        <v>2626</v>
      </c>
      <c r="E13" s="20"/>
      <c r="F13" s="50" t="s">
        <v>36</v>
      </c>
    </row>
    <row r="14" spans="1:6" ht="25.5" x14ac:dyDescent="0.2">
      <c r="A14" s="129"/>
      <c r="B14" s="19" t="s">
        <v>77</v>
      </c>
      <c r="C14" s="19">
        <v>7</v>
      </c>
      <c r="D14" s="127">
        <v>4518</v>
      </c>
      <c r="E14" s="20"/>
      <c r="F14" s="50" t="s">
        <v>36</v>
      </c>
    </row>
    <row r="15" spans="1:6" ht="25.5" x14ac:dyDescent="0.2">
      <c r="A15" s="129" t="s">
        <v>23</v>
      </c>
      <c r="B15" s="19" t="s">
        <v>77</v>
      </c>
      <c r="C15" s="19">
        <v>7</v>
      </c>
      <c r="D15" s="127">
        <v>3576</v>
      </c>
      <c r="E15" s="20" t="s">
        <v>23</v>
      </c>
      <c r="F15" s="50" t="s">
        <v>48</v>
      </c>
    </row>
    <row r="16" spans="1:6" ht="25.5" x14ac:dyDescent="0.2">
      <c r="A16" s="129" t="s">
        <v>23</v>
      </c>
      <c r="B16" s="19" t="s">
        <v>77</v>
      </c>
      <c r="C16" s="19">
        <v>7</v>
      </c>
      <c r="D16" s="127">
        <v>3080</v>
      </c>
      <c r="E16" s="20" t="s">
        <v>23</v>
      </c>
      <c r="F16" s="50" t="s">
        <v>48</v>
      </c>
    </row>
    <row r="17" spans="1:6" ht="25.5" x14ac:dyDescent="0.2">
      <c r="A17" s="129" t="s">
        <v>23</v>
      </c>
      <c r="B17" s="19" t="s">
        <v>77</v>
      </c>
      <c r="C17" s="19">
        <v>7</v>
      </c>
      <c r="D17" s="127">
        <v>2861</v>
      </c>
      <c r="E17" s="20" t="s">
        <v>23</v>
      </c>
      <c r="F17" s="50" t="s">
        <v>36</v>
      </c>
    </row>
    <row r="18" spans="1:6" x14ac:dyDescent="0.2">
      <c r="A18" s="129"/>
      <c r="B18" s="19" t="s">
        <v>77</v>
      </c>
      <c r="C18" s="19">
        <v>7</v>
      </c>
      <c r="D18" s="127">
        <v>608</v>
      </c>
      <c r="E18" s="20"/>
      <c r="F18" s="50" t="s">
        <v>109</v>
      </c>
    </row>
    <row r="19" spans="1:6" x14ac:dyDescent="0.2">
      <c r="A19" s="129"/>
      <c r="B19" s="19" t="s">
        <v>77</v>
      </c>
      <c r="C19" s="19">
        <v>7</v>
      </c>
      <c r="D19" s="127">
        <v>579</v>
      </c>
      <c r="E19" s="20"/>
      <c r="F19" s="50" t="s">
        <v>109</v>
      </c>
    </row>
    <row r="20" spans="1:6" x14ac:dyDescent="0.2">
      <c r="A20" s="129"/>
      <c r="B20" s="19" t="s">
        <v>77</v>
      </c>
      <c r="C20" s="19">
        <v>7</v>
      </c>
      <c r="D20" s="127">
        <v>608</v>
      </c>
      <c r="E20" s="20"/>
      <c r="F20" s="50" t="s">
        <v>109</v>
      </c>
    </row>
    <row r="21" spans="1:6" x14ac:dyDescent="0.2">
      <c r="A21" s="129"/>
      <c r="B21" s="19" t="s">
        <v>77</v>
      </c>
      <c r="C21" s="19">
        <v>7</v>
      </c>
      <c r="D21" s="127">
        <v>608</v>
      </c>
      <c r="E21" s="20"/>
      <c r="F21" s="50" t="s">
        <v>109</v>
      </c>
    </row>
    <row r="22" spans="1:6" x14ac:dyDescent="0.2">
      <c r="A22" s="129" t="s">
        <v>23</v>
      </c>
      <c r="B22" s="19" t="s">
        <v>77</v>
      </c>
      <c r="C22" s="19">
        <v>7</v>
      </c>
      <c r="D22" s="127">
        <v>200</v>
      </c>
      <c r="E22" s="20" t="s">
        <v>23</v>
      </c>
      <c r="F22" s="130" t="s">
        <v>64</v>
      </c>
    </row>
    <row r="23" spans="1:6" x14ac:dyDescent="0.2">
      <c r="A23" s="129"/>
      <c r="B23" s="19" t="s">
        <v>77</v>
      </c>
      <c r="C23" s="19">
        <v>7</v>
      </c>
      <c r="D23" s="127">
        <v>1510</v>
      </c>
      <c r="E23" s="20"/>
      <c r="F23" s="130" t="s">
        <v>65</v>
      </c>
    </row>
    <row r="24" spans="1:6" x14ac:dyDescent="0.2">
      <c r="A24" s="129"/>
      <c r="B24" s="19" t="s">
        <v>77</v>
      </c>
      <c r="C24" s="19">
        <v>7</v>
      </c>
      <c r="D24" s="127">
        <v>3245</v>
      </c>
      <c r="E24" s="20"/>
      <c r="F24" s="130" t="s">
        <v>65</v>
      </c>
    </row>
    <row r="25" spans="1:6" x14ac:dyDescent="0.2">
      <c r="A25" s="129"/>
      <c r="B25" s="19" t="s">
        <v>77</v>
      </c>
      <c r="C25" s="19">
        <v>7</v>
      </c>
      <c r="D25" s="127">
        <v>1501</v>
      </c>
      <c r="E25" s="20" t="s">
        <v>23</v>
      </c>
      <c r="F25" s="130" t="s">
        <v>65</v>
      </c>
    </row>
    <row r="26" spans="1:6" x14ac:dyDescent="0.2">
      <c r="A26" s="129"/>
      <c r="B26" s="19" t="s">
        <v>77</v>
      </c>
      <c r="C26" s="19">
        <v>7</v>
      </c>
      <c r="D26" s="127">
        <v>1501</v>
      </c>
      <c r="E26" s="20" t="s">
        <v>23</v>
      </c>
      <c r="F26" s="130" t="s">
        <v>65</v>
      </c>
    </row>
    <row r="27" spans="1:6" x14ac:dyDescent="0.2">
      <c r="A27" s="129"/>
      <c r="B27" s="19" t="s">
        <v>77</v>
      </c>
      <c r="C27" s="19">
        <v>7</v>
      </c>
      <c r="D27" s="127">
        <v>1685</v>
      </c>
      <c r="E27" s="20"/>
      <c r="F27" s="130" t="s">
        <v>65</v>
      </c>
    </row>
    <row r="28" spans="1:6" x14ac:dyDescent="0.2">
      <c r="A28" s="129" t="s">
        <v>23</v>
      </c>
      <c r="B28" s="19" t="s">
        <v>77</v>
      </c>
      <c r="C28" s="19">
        <v>7</v>
      </c>
      <c r="D28" s="127">
        <v>2672</v>
      </c>
      <c r="E28" s="20" t="s">
        <v>23</v>
      </c>
      <c r="F28" s="130" t="s">
        <v>30</v>
      </c>
    </row>
    <row r="29" spans="1:6" ht="25.5" x14ac:dyDescent="0.2">
      <c r="A29" s="129" t="s">
        <v>23</v>
      </c>
      <c r="B29" s="19" t="s">
        <v>77</v>
      </c>
      <c r="C29" s="19">
        <v>7</v>
      </c>
      <c r="D29" s="127">
        <v>2568</v>
      </c>
      <c r="E29" s="20" t="s">
        <v>23</v>
      </c>
      <c r="F29" s="130" t="s">
        <v>36</v>
      </c>
    </row>
    <row r="30" spans="1:6" ht="25.5" x14ac:dyDescent="0.2">
      <c r="A30" s="129" t="s">
        <v>23</v>
      </c>
      <c r="B30" s="19" t="s">
        <v>77</v>
      </c>
      <c r="C30" s="19">
        <v>7</v>
      </c>
      <c r="D30" s="127">
        <v>3201</v>
      </c>
      <c r="E30" s="20" t="s">
        <v>23</v>
      </c>
      <c r="F30" s="130" t="s">
        <v>36</v>
      </c>
    </row>
    <row r="31" spans="1:6" ht="25.5" x14ac:dyDescent="0.2">
      <c r="A31" s="129"/>
      <c r="B31" s="19" t="s">
        <v>77</v>
      </c>
      <c r="C31" s="19">
        <v>7</v>
      </c>
      <c r="D31" s="127">
        <v>3389</v>
      </c>
      <c r="E31" s="20"/>
      <c r="F31" s="130" t="s">
        <v>36</v>
      </c>
    </row>
    <row r="32" spans="1:6" ht="25.5" x14ac:dyDescent="0.2">
      <c r="A32" s="129"/>
      <c r="B32" s="19" t="s">
        <v>77</v>
      </c>
      <c r="C32" s="19">
        <v>7</v>
      </c>
      <c r="D32" s="127">
        <v>3229</v>
      </c>
      <c r="E32" s="20" t="s">
        <v>23</v>
      </c>
      <c r="F32" s="130" t="s">
        <v>36</v>
      </c>
    </row>
    <row r="33" spans="1:15" ht="25.5" x14ac:dyDescent="0.2">
      <c r="A33" s="129" t="s">
        <v>23</v>
      </c>
      <c r="B33" s="19" t="s">
        <v>77</v>
      </c>
      <c r="C33" s="19">
        <v>7</v>
      </c>
      <c r="D33" s="127">
        <v>3559</v>
      </c>
      <c r="E33" s="20" t="s">
        <v>23</v>
      </c>
      <c r="F33" s="130" t="s">
        <v>36</v>
      </c>
    </row>
    <row r="34" spans="1:15" x14ac:dyDescent="0.2">
      <c r="A34" s="129"/>
      <c r="B34" s="19" t="s">
        <v>77</v>
      </c>
      <c r="C34" s="19">
        <v>7</v>
      </c>
      <c r="D34" s="127">
        <v>150</v>
      </c>
      <c r="E34" s="20"/>
      <c r="F34" s="130" t="s">
        <v>66</v>
      </c>
    </row>
    <row r="35" spans="1:15" x14ac:dyDescent="0.2">
      <c r="A35" s="129"/>
      <c r="B35" s="19" t="s">
        <v>77</v>
      </c>
      <c r="C35" s="19">
        <v>7</v>
      </c>
      <c r="D35" s="127">
        <v>150</v>
      </c>
      <c r="E35" s="20"/>
      <c r="F35" s="130" t="s">
        <v>66</v>
      </c>
      <c r="H35" s="29"/>
      <c r="J35" s="30"/>
    </row>
    <row r="36" spans="1:15" x14ac:dyDescent="0.2">
      <c r="A36" s="129" t="s">
        <v>23</v>
      </c>
      <c r="B36" s="19" t="s">
        <v>77</v>
      </c>
      <c r="C36" s="19">
        <v>7</v>
      </c>
      <c r="D36" s="127">
        <v>150</v>
      </c>
      <c r="E36" s="20" t="s">
        <v>23</v>
      </c>
      <c r="F36" s="50" t="s">
        <v>66</v>
      </c>
      <c r="H36" s="30"/>
    </row>
    <row r="37" spans="1:15" x14ac:dyDescent="0.2">
      <c r="A37" s="129" t="s">
        <v>23</v>
      </c>
      <c r="B37" s="19" t="s">
        <v>77</v>
      </c>
      <c r="C37" s="19">
        <v>7</v>
      </c>
      <c r="D37" s="127">
        <v>150</v>
      </c>
      <c r="E37" s="20" t="s">
        <v>23</v>
      </c>
      <c r="F37" s="50" t="s">
        <v>66</v>
      </c>
    </row>
    <row r="38" spans="1:15" x14ac:dyDescent="0.2">
      <c r="A38" s="129"/>
      <c r="B38" s="19" t="s">
        <v>77</v>
      </c>
      <c r="C38" s="19">
        <v>7</v>
      </c>
      <c r="D38" s="127">
        <v>89713</v>
      </c>
      <c r="E38" s="20"/>
      <c r="F38" s="50" t="s">
        <v>31</v>
      </c>
    </row>
    <row r="39" spans="1:15" ht="25.5" x14ac:dyDescent="0.2">
      <c r="A39" s="129"/>
      <c r="B39" s="19" t="s">
        <v>77</v>
      </c>
      <c r="C39" s="19">
        <v>7</v>
      </c>
      <c r="D39" s="127">
        <v>481935</v>
      </c>
      <c r="E39" s="20"/>
      <c r="F39" s="50" t="s">
        <v>32</v>
      </c>
      <c r="N39" s="30"/>
      <c r="O39" s="30"/>
    </row>
    <row r="40" spans="1:15" ht="25.5" x14ac:dyDescent="0.2">
      <c r="A40" s="129"/>
      <c r="B40" s="19" t="s">
        <v>77</v>
      </c>
      <c r="C40" s="19">
        <v>7</v>
      </c>
      <c r="D40" s="127">
        <v>3725</v>
      </c>
      <c r="E40" s="20"/>
      <c r="F40" s="50" t="s">
        <v>36</v>
      </c>
      <c r="N40" s="30"/>
      <c r="O40" s="30"/>
    </row>
    <row r="41" spans="1:15" ht="25.5" x14ac:dyDescent="0.2">
      <c r="A41" s="129"/>
      <c r="B41" s="19" t="s">
        <v>77</v>
      </c>
      <c r="C41" s="19">
        <v>7</v>
      </c>
      <c r="D41" s="127">
        <v>6719</v>
      </c>
      <c r="E41" s="20"/>
      <c r="F41" s="50" t="s">
        <v>36</v>
      </c>
      <c r="N41" s="30"/>
      <c r="O41" s="30"/>
    </row>
    <row r="42" spans="1:15" ht="25.5" x14ac:dyDescent="0.2">
      <c r="A42" s="129"/>
      <c r="B42" s="19" t="s">
        <v>77</v>
      </c>
      <c r="C42" s="19">
        <v>7</v>
      </c>
      <c r="D42" s="127">
        <v>2854</v>
      </c>
      <c r="E42" s="20"/>
      <c r="F42" s="50" t="s">
        <v>36</v>
      </c>
      <c r="N42" s="30"/>
      <c r="O42" s="30"/>
    </row>
    <row r="43" spans="1:15" ht="25.5" x14ac:dyDescent="0.2">
      <c r="A43" s="129"/>
      <c r="B43" s="19" t="s">
        <v>77</v>
      </c>
      <c r="C43" s="19">
        <v>7</v>
      </c>
      <c r="D43" s="127">
        <v>3559</v>
      </c>
      <c r="E43" s="20"/>
      <c r="F43" s="50" t="s">
        <v>36</v>
      </c>
    </row>
    <row r="44" spans="1:15" ht="25.5" x14ac:dyDescent="0.2">
      <c r="A44" s="129"/>
      <c r="B44" s="19" t="s">
        <v>77</v>
      </c>
      <c r="C44" s="19">
        <v>7</v>
      </c>
      <c r="D44" s="127">
        <v>3625</v>
      </c>
      <c r="E44" s="20"/>
      <c r="F44" s="50" t="s">
        <v>36</v>
      </c>
    </row>
    <row r="45" spans="1:15" ht="25.5" x14ac:dyDescent="0.2">
      <c r="A45" s="129"/>
      <c r="B45" s="19" t="s">
        <v>77</v>
      </c>
      <c r="C45" s="19">
        <v>7</v>
      </c>
      <c r="D45" s="127">
        <v>2148</v>
      </c>
      <c r="E45" s="20"/>
      <c r="F45" s="50" t="s">
        <v>36</v>
      </c>
    </row>
    <row r="46" spans="1:15" ht="25.5" x14ac:dyDescent="0.2">
      <c r="A46" s="129"/>
      <c r="B46" s="19" t="s">
        <v>77</v>
      </c>
      <c r="C46" s="19">
        <v>7</v>
      </c>
      <c r="D46" s="127">
        <v>3505</v>
      </c>
      <c r="E46" s="20"/>
      <c r="F46" s="50" t="s">
        <v>36</v>
      </c>
    </row>
    <row r="47" spans="1:15" ht="25.5" x14ac:dyDescent="0.2">
      <c r="A47" s="129"/>
      <c r="B47" s="19" t="s">
        <v>77</v>
      </c>
      <c r="C47" s="19">
        <v>7</v>
      </c>
      <c r="D47" s="127">
        <v>958</v>
      </c>
      <c r="E47" s="20"/>
      <c r="F47" s="50" t="s">
        <v>36</v>
      </c>
    </row>
    <row r="48" spans="1:15" ht="25.5" x14ac:dyDescent="0.2">
      <c r="A48" s="129"/>
      <c r="B48" s="19" t="s">
        <v>77</v>
      </c>
      <c r="C48" s="19">
        <v>7</v>
      </c>
      <c r="D48" s="127">
        <v>3763</v>
      </c>
      <c r="E48" s="20"/>
      <c r="F48" s="50" t="s">
        <v>36</v>
      </c>
    </row>
    <row r="49" spans="1:6" ht="25.5" x14ac:dyDescent="0.2">
      <c r="A49" s="129"/>
      <c r="B49" s="19" t="s">
        <v>77</v>
      </c>
      <c r="C49" s="19">
        <v>7</v>
      </c>
      <c r="D49" s="127">
        <v>3751</v>
      </c>
      <c r="E49" s="20"/>
      <c r="F49" s="50" t="s">
        <v>36</v>
      </c>
    </row>
    <row r="50" spans="1:6" ht="25.5" x14ac:dyDescent="0.2">
      <c r="A50" s="129"/>
      <c r="B50" s="19" t="s">
        <v>77</v>
      </c>
      <c r="C50" s="19">
        <v>7</v>
      </c>
      <c r="D50" s="127">
        <v>1483</v>
      </c>
      <c r="E50" s="20"/>
      <c r="F50" s="50" t="s">
        <v>36</v>
      </c>
    </row>
    <row r="51" spans="1:6" ht="25.5" x14ac:dyDescent="0.2">
      <c r="A51" s="129"/>
      <c r="B51" s="19" t="s">
        <v>77</v>
      </c>
      <c r="C51" s="19">
        <v>7</v>
      </c>
      <c r="D51" s="127">
        <v>3179</v>
      </c>
      <c r="E51" s="20"/>
      <c r="F51" s="50" t="s">
        <v>36</v>
      </c>
    </row>
    <row r="52" spans="1:6" ht="25.5" x14ac:dyDescent="0.2">
      <c r="A52" s="129"/>
      <c r="B52" s="19" t="s">
        <v>77</v>
      </c>
      <c r="C52" s="19">
        <v>7</v>
      </c>
      <c r="D52" s="127">
        <v>3107</v>
      </c>
      <c r="E52" s="20"/>
      <c r="F52" s="50" t="s">
        <v>36</v>
      </c>
    </row>
    <row r="53" spans="1:6" ht="25.5" x14ac:dyDescent="0.2">
      <c r="A53" s="129"/>
      <c r="B53" s="19" t="s">
        <v>77</v>
      </c>
      <c r="C53" s="19">
        <v>7</v>
      </c>
      <c r="D53" s="127">
        <v>3296</v>
      </c>
      <c r="E53" s="20"/>
      <c r="F53" s="50" t="s">
        <v>36</v>
      </c>
    </row>
    <row r="54" spans="1:6" ht="25.5" x14ac:dyDescent="0.2">
      <c r="A54" s="129"/>
      <c r="B54" s="19" t="s">
        <v>77</v>
      </c>
      <c r="C54" s="19">
        <v>7</v>
      </c>
      <c r="D54" s="127">
        <v>2165</v>
      </c>
      <c r="E54" s="20"/>
      <c r="F54" s="50" t="s">
        <v>36</v>
      </c>
    </row>
    <row r="55" spans="1:6" ht="25.5" x14ac:dyDescent="0.2">
      <c r="A55" s="129"/>
      <c r="B55" s="19" t="s">
        <v>77</v>
      </c>
      <c r="C55" s="19">
        <v>7</v>
      </c>
      <c r="D55" s="127">
        <v>3618</v>
      </c>
      <c r="E55" s="20"/>
      <c r="F55" s="50" t="s">
        <v>36</v>
      </c>
    </row>
    <row r="56" spans="1:6" ht="25.5" x14ac:dyDescent="0.2">
      <c r="A56" s="129"/>
      <c r="B56" s="19" t="s">
        <v>77</v>
      </c>
      <c r="C56" s="19">
        <v>11</v>
      </c>
      <c r="D56" s="127">
        <v>279</v>
      </c>
      <c r="E56" s="20"/>
      <c r="F56" s="50" t="s">
        <v>36</v>
      </c>
    </row>
    <row r="57" spans="1:6" ht="25.5" x14ac:dyDescent="0.2">
      <c r="A57" s="129"/>
      <c r="B57" s="19" t="s">
        <v>77</v>
      </c>
      <c r="C57" s="19">
        <v>11</v>
      </c>
      <c r="D57" s="127">
        <v>65</v>
      </c>
      <c r="E57" s="20"/>
      <c r="F57" s="50" t="s">
        <v>36</v>
      </c>
    </row>
    <row r="58" spans="1:6" x14ac:dyDescent="0.2">
      <c r="A58" s="129"/>
      <c r="B58" s="19" t="s">
        <v>77</v>
      </c>
      <c r="C58" s="19">
        <v>11</v>
      </c>
      <c r="D58" s="127">
        <v>36</v>
      </c>
      <c r="E58" s="20"/>
      <c r="F58" s="50" t="s">
        <v>31</v>
      </c>
    </row>
    <row r="59" spans="1:6" x14ac:dyDescent="0.2">
      <c r="A59" s="129"/>
      <c r="B59" s="19" t="s">
        <v>77</v>
      </c>
      <c r="C59" s="19">
        <v>19</v>
      </c>
      <c r="D59" s="127">
        <v>-2837.66</v>
      </c>
      <c r="E59" s="20"/>
      <c r="F59" s="50" t="s">
        <v>144</v>
      </c>
    </row>
    <row r="60" spans="1:6" x14ac:dyDescent="0.2">
      <c r="A60" s="129"/>
      <c r="B60" s="19" t="s">
        <v>77</v>
      </c>
      <c r="C60" s="19">
        <v>19</v>
      </c>
      <c r="D60" s="127">
        <v>-139045.34</v>
      </c>
      <c r="E60" s="20"/>
      <c r="F60" s="50" t="s">
        <v>144</v>
      </c>
    </row>
    <row r="61" spans="1:6" x14ac:dyDescent="0.2">
      <c r="A61" s="129"/>
      <c r="B61" s="19" t="s">
        <v>77</v>
      </c>
      <c r="C61" s="19">
        <v>25</v>
      </c>
      <c r="D61" s="127">
        <v>63</v>
      </c>
      <c r="E61" s="20"/>
      <c r="F61" s="50" t="s">
        <v>31</v>
      </c>
    </row>
    <row r="62" spans="1:6" ht="25.5" x14ac:dyDescent="0.2">
      <c r="A62" s="129"/>
      <c r="B62" s="19" t="s">
        <v>77</v>
      </c>
      <c r="C62" s="19">
        <v>25</v>
      </c>
      <c r="D62" s="127">
        <v>206</v>
      </c>
      <c r="E62" s="20"/>
      <c r="F62" s="50" t="s">
        <v>174</v>
      </c>
    </row>
    <row r="63" spans="1:6" ht="25.5" x14ac:dyDescent="0.2">
      <c r="A63" s="129"/>
      <c r="B63" s="19" t="s">
        <v>77</v>
      </c>
      <c r="C63" s="19">
        <v>25</v>
      </c>
      <c r="D63" s="127">
        <v>80</v>
      </c>
      <c r="E63" s="20"/>
      <c r="F63" s="50" t="s">
        <v>174</v>
      </c>
    </row>
    <row r="64" spans="1:6" ht="25.5" x14ac:dyDescent="0.2">
      <c r="A64" s="129"/>
      <c r="B64" s="19" t="s">
        <v>77</v>
      </c>
      <c r="C64" s="19">
        <v>25</v>
      </c>
      <c r="D64" s="127">
        <v>252</v>
      </c>
      <c r="E64" s="20"/>
      <c r="F64" s="50" t="s">
        <v>174</v>
      </c>
    </row>
    <row r="65" spans="1:6" ht="25.5" x14ac:dyDescent="0.2">
      <c r="A65" s="129"/>
      <c r="B65" s="19" t="s">
        <v>77</v>
      </c>
      <c r="C65" s="19">
        <v>25</v>
      </c>
      <c r="D65" s="127">
        <v>83</v>
      </c>
      <c r="E65" s="20"/>
      <c r="F65" s="50" t="s">
        <v>174</v>
      </c>
    </row>
    <row r="66" spans="1:6" x14ac:dyDescent="0.2">
      <c r="A66" s="93" t="s">
        <v>23</v>
      </c>
      <c r="B66" s="19"/>
      <c r="C66" s="120"/>
      <c r="D66" s="120" t="s">
        <v>23</v>
      </c>
      <c r="E66" s="120" t="s">
        <v>23</v>
      </c>
      <c r="F66" s="27" t="s">
        <v>23</v>
      </c>
    </row>
    <row r="67" spans="1:6" x14ac:dyDescent="0.2">
      <c r="A67" s="74" t="s">
        <v>11</v>
      </c>
      <c r="B67" s="19"/>
      <c r="C67" s="19"/>
      <c r="D67" s="22">
        <f>SUM(D9:D66)</f>
        <v>1245727</v>
      </c>
      <c r="E67" s="20" t="s">
        <v>23</v>
      </c>
      <c r="F67" s="27" t="s">
        <v>23</v>
      </c>
    </row>
    <row r="68" spans="1:6" x14ac:dyDescent="0.2">
      <c r="A68" s="25" t="s">
        <v>23</v>
      </c>
      <c r="B68" s="19"/>
      <c r="C68" s="19"/>
      <c r="D68" s="19" t="s">
        <v>23</v>
      </c>
      <c r="E68" s="20">
        <f>SUM(D67)+D8</f>
        <v>12636140</v>
      </c>
      <c r="F68" s="27" t="s">
        <v>23</v>
      </c>
    </row>
    <row r="69" spans="1:6" ht="28.5" customHeight="1" x14ac:dyDescent="0.2">
      <c r="A69" s="112" t="s">
        <v>44</v>
      </c>
      <c r="B69" s="19"/>
      <c r="C69" s="19"/>
      <c r="D69" s="49">
        <v>557332</v>
      </c>
      <c r="E69" s="20" t="s">
        <v>23</v>
      </c>
      <c r="F69" s="27" t="s">
        <v>23</v>
      </c>
    </row>
    <row r="70" spans="1:6" x14ac:dyDescent="0.2">
      <c r="A70" s="96" t="s">
        <v>45</v>
      </c>
      <c r="B70" s="19" t="s">
        <v>77</v>
      </c>
      <c r="C70" s="76">
        <v>7</v>
      </c>
      <c r="D70" s="118">
        <v>4043</v>
      </c>
      <c r="E70" s="77" t="s">
        <v>23</v>
      </c>
      <c r="F70" s="152" t="s">
        <v>31</v>
      </c>
    </row>
    <row r="71" spans="1:6" ht="25.5" x14ac:dyDescent="0.2">
      <c r="A71" s="97" t="s">
        <v>23</v>
      </c>
      <c r="B71" s="19" t="s">
        <v>77</v>
      </c>
      <c r="C71" s="76">
        <v>7</v>
      </c>
      <c r="D71" s="118">
        <v>21608</v>
      </c>
      <c r="E71" s="77" t="s">
        <v>23</v>
      </c>
      <c r="F71" s="110" t="s">
        <v>32</v>
      </c>
    </row>
    <row r="72" spans="1:6" ht="25.5" x14ac:dyDescent="0.2">
      <c r="A72" s="97" t="s">
        <v>23</v>
      </c>
      <c r="B72" s="19" t="s">
        <v>77</v>
      </c>
      <c r="C72" s="76">
        <v>7</v>
      </c>
      <c r="D72" s="118">
        <v>25728</v>
      </c>
      <c r="E72" s="77" t="s">
        <v>23</v>
      </c>
      <c r="F72" s="82" t="s">
        <v>71</v>
      </c>
    </row>
    <row r="73" spans="1:6" ht="25.5" x14ac:dyDescent="0.2">
      <c r="A73" s="97" t="s">
        <v>23</v>
      </c>
      <c r="B73" s="19" t="s">
        <v>77</v>
      </c>
      <c r="C73" s="76">
        <v>7</v>
      </c>
      <c r="D73" s="118">
        <v>5959</v>
      </c>
      <c r="E73" s="77" t="s">
        <v>23</v>
      </c>
      <c r="F73" s="82" t="s">
        <v>71</v>
      </c>
    </row>
    <row r="74" spans="1:6" ht="25.5" x14ac:dyDescent="0.2">
      <c r="A74" s="97"/>
      <c r="B74" s="19" t="s">
        <v>77</v>
      </c>
      <c r="C74" s="76">
        <v>7</v>
      </c>
      <c r="D74" s="118">
        <v>85</v>
      </c>
      <c r="E74" s="77"/>
      <c r="F74" s="82" t="s">
        <v>36</v>
      </c>
    </row>
    <row r="75" spans="1:6" ht="25.5" x14ac:dyDescent="0.2">
      <c r="A75" s="97" t="s">
        <v>23</v>
      </c>
      <c r="B75" s="19" t="s">
        <v>77</v>
      </c>
      <c r="C75" s="76">
        <v>7</v>
      </c>
      <c r="D75" s="118">
        <v>111</v>
      </c>
      <c r="E75" s="77" t="s">
        <v>23</v>
      </c>
      <c r="F75" s="82" t="s">
        <v>36</v>
      </c>
    </row>
    <row r="76" spans="1:6" ht="25.5" x14ac:dyDescent="0.2">
      <c r="A76" s="97" t="s">
        <v>23</v>
      </c>
      <c r="B76" s="19" t="s">
        <v>77</v>
      </c>
      <c r="C76" s="76">
        <v>7</v>
      </c>
      <c r="D76" s="118">
        <v>157</v>
      </c>
      <c r="E76" s="77" t="s">
        <v>23</v>
      </c>
      <c r="F76" s="82" t="s">
        <v>36</v>
      </c>
    </row>
    <row r="77" spans="1:6" ht="25.5" x14ac:dyDescent="0.2">
      <c r="A77" s="97"/>
      <c r="B77" s="19" t="s">
        <v>77</v>
      </c>
      <c r="C77" s="76">
        <v>7</v>
      </c>
      <c r="D77" s="118">
        <v>153</v>
      </c>
      <c r="E77" s="77"/>
      <c r="F77" s="82" t="s">
        <v>36</v>
      </c>
    </row>
    <row r="78" spans="1:6" ht="25.5" x14ac:dyDescent="0.2">
      <c r="A78" s="97"/>
      <c r="B78" s="19" t="s">
        <v>77</v>
      </c>
      <c r="C78" s="76">
        <v>7</v>
      </c>
      <c r="D78" s="118">
        <v>193</v>
      </c>
      <c r="E78" s="77"/>
      <c r="F78" s="82" t="s">
        <v>36</v>
      </c>
    </row>
    <row r="79" spans="1:6" ht="25.5" x14ac:dyDescent="0.2">
      <c r="A79" s="97"/>
      <c r="B79" s="19" t="s">
        <v>77</v>
      </c>
      <c r="C79" s="76">
        <v>7</v>
      </c>
      <c r="D79" s="118">
        <v>182</v>
      </c>
      <c r="E79" s="77"/>
      <c r="F79" s="82" t="s">
        <v>36</v>
      </c>
    </row>
    <row r="80" spans="1:6" ht="25.5" x14ac:dyDescent="0.2">
      <c r="A80" s="97"/>
      <c r="B80" s="19" t="s">
        <v>77</v>
      </c>
      <c r="C80" s="76">
        <v>7</v>
      </c>
      <c r="D80" s="118">
        <v>182</v>
      </c>
      <c r="E80" s="77"/>
      <c r="F80" s="82" t="s">
        <v>36</v>
      </c>
    </row>
    <row r="81" spans="1:20" ht="25.5" x14ac:dyDescent="0.2">
      <c r="A81" s="97"/>
      <c r="B81" s="19" t="s">
        <v>77</v>
      </c>
      <c r="C81" s="76">
        <v>7</v>
      </c>
      <c r="D81" s="118">
        <v>72</v>
      </c>
      <c r="E81" s="77"/>
      <c r="F81" s="82" t="s">
        <v>36</v>
      </c>
    </row>
    <row r="82" spans="1:20" ht="25.5" x14ac:dyDescent="0.2">
      <c r="A82" s="97"/>
      <c r="B82" s="19" t="s">
        <v>77</v>
      </c>
      <c r="C82" s="76">
        <v>7</v>
      </c>
      <c r="D82" s="118">
        <v>110</v>
      </c>
      <c r="E82" s="77"/>
      <c r="F82" s="82" t="s">
        <v>36</v>
      </c>
    </row>
    <row r="83" spans="1:20" ht="25.5" x14ac:dyDescent="0.2">
      <c r="A83" s="97"/>
      <c r="B83" s="19" t="s">
        <v>77</v>
      </c>
      <c r="C83" s="76">
        <v>7</v>
      </c>
      <c r="D83" s="118">
        <v>202</v>
      </c>
      <c r="E83" s="77"/>
      <c r="F83" s="82" t="s">
        <v>36</v>
      </c>
    </row>
    <row r="84" spans="1:20" ht="25.5" x14ac:dyDescent="0.2">
      <c r="A84" s="97"/>
      <c r="B84" s="19" t="s">
        <v>77</v>
      </c>
      <c r="C84" s="76">
        <v>7</v>
      </c>
      <c r="D84" s="118">
        <v>193</v>
      </c>
      <c r="E84" s="77"/>
      <c r="F84" s="82" t="s">
        <v>36</v>
      </c>
    </row>
    <row r="85" spans="1:20" ht="25.5" x14ac:dyDescent="0.2">
      <c r="A85" s="97"/>
      <c r="B85" s="19" t="s">
        <v>77</v>
      </c>
      <c r="C85" s="76">
        <v>7</v>
      </c>
      <c r="D85" s="118">
        <v>202</v>
      </c>
      <c r="E85" s="77"/>
      <c r="F85" s="82" t="s">
        <v>36</v>
      </c>
    </row>
    <row r="86" spans="1:20" ht="25.5" x14ac:dyDescent="0.2">
      <c r="A86" s="97"/>
      <c r="B86" s="19" t="s">
        <v>77</v>
      </c>
      <c r="C86" s="76">
        <v>7</v>
      </c>
      <c r="D86" s="118">
        <v>156</v>
      </c>
      <c r="E86" s="77"/>
      <c r="F86" s="82" t="s">
        <v>36</v>
      </c>
    </row>
    <row r="87" spans="1:20" ht="25.5" x14ac:dyDescent="0.2">
      <c r="A87" s="97"/>
      <c r="B87" s="19" t="s">
        <v>77</v>
      </c>
      <c r="C87" s="76">
        <v>7</v>
      </c>
      <c r="D87" s="118">
        <v>181</v>
      </c>
      <c r="E87" s="77"/>
      <c r="F87" s="82" t="s">
        <v>36</v>
      </c>
    </row>
    <row r="88" spans="1:20" ht="25.5" x14ac:dyDescent="0.2">
      <c r="A88" s="97"/>
      <c r="B88" s="19" t="s">
        <v>77</v>
      </c>
      <c r="C88" s="76">
        <v>7</v>
      </c>
      <c r="D88" s="118">
        <v>202</v>
      </c>
      <c r="E88" s="77"/>
      <c r="F88" s="82" t="s">
        <v>36</v>
      </c>
    </row>
    <row r="89" spans="1:20" ht="25.5" x14ac:dyDescent="0.2">
      <c r="A89" s="97"/>
      <c r="B89" s="19" t="s">
        <v>77</v>
      </c>
      <c r="C89" s="76">
        <v>7</v>
      </c>
      <c r="D89" s="118">
        <v>202</v>
      </c>
      <c r="E89" s="77"/>
      <c r="F89" s="82" t="s">
        <v>36</v>
      </c>
    </row>
    <row r="90" spans="1:20" ht="25.5" x14ac:dyDescent="0.2">
      <c r="A90" s="97" t="s">
        <v>23</v>
      </c>
      <c r="B90" s="19" t="s">
        <v>77</v>
      </c>
      <c r="C90" s="76">
        <v>7</v>
      </c>
      <c r="D90" s="118">
        <v>164</v>
      </c>
      <c r="E90" s="77" t="s">
        <v>23</v>
      </c>
      <c r="F90" s="82" t="s">
        <v>36</v>
      </c>
    </row>
    <row r="91" spans="1:20" ht="25.5" x14ac:dyDescent="0.2">
      <c r="A91" s="97" t="s">
        <v>23</v>
      </c>
      <c r="B91" s="19" t="s">
        <v>77</v>
      </c>
      <c r="C91" s="76">
        <v>7</v>
      </c>
      <c r="D91" s="118">
        <v>176</v>
      </c>
      <c r="E91" s="77" t="s">
        <v>23</v>
      </c>
      <c r="F91" s="82" t="s">
        <v>36</v>
      </c>
    </row>
    <row r="92" spans="1:20" ht="25.5" x14ac:dyDescent="0.2">
      <c r="A92" s="97"/>
      <c r="B92" s="19" t="s">
        <v>77</v>
      </c>
      <c r="C92" s="76">
        <v>7</v>
      </c>
      <c r="D92" s="118">
        <v>175</v>
      </c>
      <c r="E92" s="77"/>
      <c r="F92" s="82" t="s">
        <v>36</v>
      </c>
    </row>
    <row r="93" spans="1:20" ht="25.5" x14ac:dyDescent="0.2">
      <c r="A93" s="97"/>
      <c r="B93" s="19" t="s">
        <v>77</v>
      </c>
      <c r="C93" s="76">
        <v>7</v>
      </c>
      <c r="D93" s="118">
        <v>193</v>
      </c>
      <c r="E93" s="77"/>
      <c r="F93" s="82" t="s">
        <v>36</v>
      </c>
    </row>
    <row r="94" spans="1:20" ht="25.5" x14ac:dyDescent="0.2">
      <c r="A94" s="97"/>
      <c r="B94" s="19" t="s">
        <v>77</v>
      </c>
      <c r="C94" s="76">
        <v>7</v>
      </c>
      <c r="D94" s="118">
        <v>147</v>
      </c>
      <c r="E94" s="77"/>
      <c r="F94" s="82" t="s">
        <v>36</v>
      </c>
    </row>
    <row r="95" spans="1:20" ht="25.5" x14ac:dyDescent="0.2">
      <c r="A95" s="97"/>
      <c r="B95" s="19" t="s">
        <v>77</v>
      </c>
      <c r="C95" s="76">
        <v>7</v>
      </c>
      <c r="D95" s="118">
        <v>82</v>
      </c>
      <c r="E95" s="77" t="s">
        <v>23</v>
      </c>
      <c r="F95" s="82" t="s">
        <v>36</v>
      </c>
    </row>
    <row r="96" spans="1:20" ht="25.5" x14ac:dyDescent="0.2">
      <c r="A96" s="97"/>
      <c r="B96" s="19" t="s">
        <v>77</v>
      </c>
      <c r="C96" s="76">
        <v>7</v>
      </c>
      <c r="D96" s="118">
        <v>176</v>
      </c>
      <c r="E96" s="77" t="s">
        <v>23</v>
      </c>
      <c r="F96" s="82" t="s">
        <v>36</v>
      </c>
      <c r="N96" s="30"/>
      <c r="O96" s="30"/>
      <c r="P96" s="30"/>
      <c r="Q96" s="30"/>
      <c r="R96" s="30"/>
      <c r="S96" s="30"/>
      <c r="T96" s="30"/>
    </row>
    <row r="97" spans="1:20" ht="25.5" x14ac:dyDescent="0.2">
      <c r="A97" s="97" t="s">
        <v>23</v>
      </c>
      <c r="B97" s="19" t="s">
        <v>77</v>
      </c>
      <c r="C97" s="76">
        <v>7</v>
      </c>
      <c r="D97" s="118">
        <v>157</v>
      </c>
      <c r="E97" s="77" t="s">
        <v>23</v>
      </c>
      <c r="F97" s="82" t="s">
        <v>36</v>
      </c>
      <c r="N97" s="30"/>
      <c r="O97" s="30"/>
      <c r="P97" s="30"/>
      <c r="Q97" s="30"/>
      <c r="R97" s="30"/>
      <c r="S97" s="30"/>
      <c r="T97" s="30"/>
    </row>
    <row r="98" spans="1:20" ht="25.5" x14ac:dyDescent="0.2">
      <c r="A98" s="97" t="s">
        <v>23</v>
      </c>
      <c r="B98" s="19" t="s">
        <v>77</v>
      </c>
      <c r="C98" s="76">
        <v>7</v>
      </c>
      <c r="D98" s="118">
        <v>72</v>
      </c>
      <c r="E98" s="77" t="s">
        <v>23</v>
      </c>
      <c r="F98" s="82" t="s">
        <v>36</v>
      </c>
      <c r="N98" s="30"/>
      <c r="O98" s="30"/>
      <c r="P98" s="30"/>
      <c r="Q98" s="30"/>
      <c r="R98" s="30"/>
      <c r="S98" s="30"/>
      <c r="T98" s="30"/>
    </row>
    <row r="99" spans="1:20" ht="25.5" x14ac:dyDescent="0.2">
      <c r="A99" s="97"/>
      <c r="B99" s="19" t="s">
        <v>77</v>
      </c>
      <c r="C99" s="76">
        <v>7</v>
      </c>
      <c r="D99" s="118">
        <v>166</v>
      </c>
      <c r="E99" s="77" t="s">
        <v>23</v>
      </c>
      <c r="F99" s="82" t="s">
        <v>36</v>
      </c>
      <c r="N99" s="30"/>
    </row>
    <row r="100" spans="1:20" ht="25.5" x14ac:dyDescent="0.2">
      <c r="A100" s="97" t="s">
        <v>23</v>
      </c>
      <c r="B100" s="19" t="s">
        <v>77</v>
      </c>
      <c r="C100" s="76">
        <v>7</v>
      </c>
      <c r="D100" s="117">
        <v>183</v>
      </c>
      <c r="E100" s="77"/>
      <c r="F100" s="82" t="s">
        <v>36</v>
      </c>
      <c r="N100" s="30"/>
    </row>
    <row r="101" spans="1:20" x14ac:dyDescent="0.2">
      <c r="A101" s="97"/>
      <c r="B101" s="19" t="s">
        <v>77</v>
      </c>
      <c r="C101" s="76">
        <v>11</v>
      </c>
      <c r="D101" s="117">
        <v>1</v>
      </c>
      <c r="E101" s="77"/>
      <c r="F101" s="82" t="s">
        <v>31</v>
      </c>
      <c r="N101" s="30"/>
    </row>
    <row r="102" spans="1:20" x14ac:dyDescent="0.2">
      <c r="A102" s="97"/>
      <c r="B102" s="19" t="s">
        <v>77</v>
      </c>
      <c r="C102" s="76">
        <v>25</v>
      </c>
      <c r="D102" s="117">
        <v>1</v>
      </c>
      <c r="E102" s="77"/>
      <c r="F102" s="82" t="s">
        <v>31</v>
      </c>
      <c r="N102" s="30"/>
    </row>
    <row r="103" spans="1:20" x14ac:dyDescent="0.2">
      <c r="A103" s="47" t="s">
        <v>46</v>
      </c>
      <c r="B103" s="19" t="s">
        <v>23</v>
      </c>
      <c r="C103" s="19" t="s">
        <v>23</v>
      </c>
      <c r="D103" s="95">
        <f>SUM(D70:D102)</f>
        <v>61614</v>
      </c>
      <c r="E103" s="77" t="s">
        <v>23</v>
      </c>
      <c r="F103" s="27" t="s">
        <v>23</v>
      </c>
      <c r="G103" s="30"/>
      <c r="H103" s="30"/>
      <c r="I103" s="30"/>
      <c r="J103" s="30"/>
      <c r="K103" s="30"/>
      <c r="L103" s="30"/>
      <c r="M103" s="30"/>
      <c r="N103" s="30"/>
    </row>
    <row r="104" spans="1:20" x14ac:dyDescent="0.2">
      <c r="A104" s="25" t="s">
        <v>23</v>
      </c>
      <c r="B104" s="19" t="s">
        <v>23</v>
      </c>
      <c r="C104" s="19" t="s">
        <v>23</v>
      </c>
      <c r="D104" s="19" t="s">
        <v>23</v>
      </c>
      <c r="E104" s="20">
        <f>SUM(D69)+D103</f>
        <v>618946</v>
      </c>
      <c r="F104" s="24" t="s">
        <v>23</v>
      </c>
    </row>
    <row r="105" spans="1:20" x14ac:dyDescent="0.2">
      <c r="A105" s="98" t="s">
        <v>24</v>
      </c>
      <c r="B105" s="76" t="s">
        <v>23</v>
      </c>
      <c r="C105" s="99" t="s">
        <v>23</v>
      </c>
      <c r="D105" s="100">
        <v>1953839</v>
      </c>
      <c r="E105" s="77" t="s">
        <v>23</v>
      </c>
      <c r="F105" s="84" t="s">
        <v>23</v>
      </c>
    </row>
    <row r="106" spans="1:20" ht="25.5" x14ac:dyDescent="0.2">
      <c r="A106" s="103" t="s">
        <v>25</v>
      </c>
      <c r="B106" s="19" t="s">
        <v>77</v>
      </c>
      <c r="C106" s="76">
        <v>7</v>
      </c>
      <c r="D106" s="127">
        <v>23132</v>
      </c>
      <c r="E106" s="77" t="s">
        <v>23</v>
      </c>
      <c r="F106" s="102" t="s">
        <v>71</v>
      </c>
    </row>
    <row r="107" spans="1:20" ht="25.5" x14ac:dyDescent="0.2">
      <c r="A107" s="101"/>
      <c r="B107" s="19" t="s">
        <v>77</v>
      </c>
      <c r="C107" s="76">
        <v>7</v>
      </c>
      <c r="D107" s="127">
        <v>89253</v>
      </c>
      <c r="E107" s="77"/>
      <c r="F107" s="102" t="s">
        <v>71</v>
      </c>
    </row>
    <row r="108" spans="1:20" ht="25.5" x14ac:dyDescent="0.2">
      <c r="A108" s="103" t="s">
        <v>23</v>
      </c>
      <c r="B108" s="19" t="s">
        <v>77</v>
      </c>
      <c r="C108" s="76">
        <v>7</v>
      </c>
      <c r="D108" s="127">
        <v>256</v>
      </c>
      <c r="E108" s="77" t="s">
        <v>23</v>
      </c>
      <c r="F108" s="102" t="s">
        <v>36</v>
      </c>
    </row>
    <row r="109" spans="1:20" ht="25.5" x14ac:dyDescent="0.2">
      <c r="A109" s="103" t="s">
        <v>23</v>
      </c>
      <c r="B109" s="19" t="s">
        <v>77</v>
      </c>
      <c r="C109" s="76">
        <v>7</v>
      </c>
      <c r="D109" s="127">
        <v>511</v>
      </c>
      <c r="E109" s="77" t="s">
        <v>23</v>
      </c>
      <c r="F109" s="102" t="s">
        <v>36</v>
      </c>
    </row>
    <row r="110" spans="1:20" ht="25.5" x14ac:dyDescent="0.2">
      <c r="A110" s="103"/>
      <c r="B110" s="19" t="s">
        <v>77</v>
      </c>
      <c r="C110" s="76">
        <v>7</v>
      </c>
      <c r="D110" s="127">
        <v>567</v>
      </c>
      <c r="E110" s="77" t="s">
        <v>23</v>
      </c>
      <c r="F110" s="102" t="s">
        <v>48</v>
      </c>
    </row>
    <row r="111" spans="1:20" ht="25.5" x14ac:dyDescent="0.2">
      <c r="A111" s="103"/>
      <c r="B111" s="19" t="s">
        <v>77</v>
      </c>
      <c r="C111" s="76">
        <v>7</v>
      </c>
      <c r="D111" s="127">
        <v>913</v>
      </c>
      <c r="E111" s="77" t="s">
        <v>23</v>
      </c>
      <c r="F111" s="102" t="s">
        <v>48</v>
      </c>
    </row>
    <row r="112" spans="1:20" ht="25.5" x14ac:dyDescent="0.2">
      <c r="A112" s="103"/>
      <c r="B112" s="19" t="s">
        <v>77</v>
      </c>
      <c r="C112" s="76">
        <v>7</v>
      </c>
      <c r="D112" s="127">
        <v>729</v>
      </c>
      <c r="E112" s="77" t="s">
        <v>23</v>
      </c>
      <c r="F112" s="102" t="s">
        <v>36</v>
      </c>
    </row>
    <row r="113" spans="1:6" ht="25.5" x14ac:dyDescent="0.2">
      <c r="A113" s="103" t="s">
        <v>23</v>
      </c>
      <c r="B113" s="19" t="s">
        <v>77</v>
      </c>
      <c r="C113" s="76">
        <v>7</v>
      </c>
      <c r="D113" s="127">
        <v>658</v>
      </c>
      <c r="E113" s="77" t="s">
        <v>23</v>
      </c>
      <c r="F113" s="102" t="s">
        <v>48</v>
      </c>
    </row>
    <row r="114" spans="1:6" ht="25.5" x14ac:dyDescent="0.2">
      <c r="A114" s="103" t="s">
        <v>23</v>
      </c>
      <c r="B114" s="19" t="s">
        <v>77</v>
      </c>
      <c r="C114" s="76">
        <v>7</v>
      </c>
      <c r="D114" s="127">
        <v>610</v>
      </c>
      <c r="E114" s="77" t="s">
        <v>23</v>
      </c>
      <c r="F114" s="102" t="s">
        <v>48</v>
      </c>
    </row>
    <row r="115" spans="1:6" ht="25.5" x14ac:dyDescent="0.2">
      <c r="A115" s="103" t="s">
        <v>23</v>
      </c>
      <c r="B115" s="19" t="s">
        <v>77</v>
      </c>
      <c r="C115" s="76">
        <v>7</v>
      </c>
      <c r="D115" s="127">
        <v>224</v>
      </c>
      <c r="E115" s="77" t="s">
        <v>23</v>
      </c>
      <c r="F115" s="102" t="s">
        <v>36</v>
      </c>
    </row>
    <row r="116" spans="1:6" ht="25.5" x14ac:dyDescent="0.2">
      <c r="A116" s="104" t="s">
        <v>23</v>
      </c>
      <c r="B116" s="19" t="s">
        <v>77</v>
      </c>
      <c r="C116" s="76">
        <v>7</v>
      </c>
      <c r="D116" s="138">
        <v>399</v>
      </c>
      <c r="E116" s="105" t="s">
        <v>23</v>
      </c>
      <c r="F116" s="106" t="s">
        <v>36</v>
      </c>
    </row>
    <row r="117" spans="1:6" ht="25.5" x14ac:dyDescent="0.2">
      <c r="A117" s="104"/>
      <c r="B117" s="19" t="s">
        <v>77</v>
      </c>
      <c r="C117" s="76">
        <v>7</v>
      </c>
      <c r="D117" s="138">
        <v>733</v>
      </c>
      <c r="E117" s="105" t="s">
        <v>23</v>
      </c>
      <c r="F117" s="106" t="s">
        <v>48</v>
      </c>
    </row>
    <row r="118" spans="1:6" ht="25.5" x14ac:dyDescent="0.2">
      <c r="A118" s="104"/>
      <c r="B118" s="19" t="s">
        <v>77</v>
      </c>
      <c r="C118" s="76">
        <v>7</v>
      </c>
      <c r="D118" s="138">
        <v>693</v>
      </c>
      <c r="E118" s="105" t="s">
        <v>23</v>
      </c>
      <c r="F118" s="106" t="s">
        <v>36</v>
      </c>
    </row>
    <row r="119" spans="1:6" x14ac:dyDescent="0.2">
      <c r="A119" s="103" t="s">
        <v>23</v>
      </c>
      <c r="B119" s="19" t="s">
        <v>77</v>
      </c>
      <c r="C119" s="76">
        <v>7</v>
      </c>
      <c r="D119" s="128">
        <v>14480</v>
      </c>
      <c r="E119" s="77" t="s">
        <v>23</v>
      </c>
      <c r="F119" s="85" t="s">
        <v>31</v>
      </c>
    </row>
    <row r="120" spans="1:6" ht="25.5" x14ac:dyDescent="0.2">
      <c r="A120" s="103"/>
      <c r="B120" s="19" t="s">
        <v>77</v>
      </c>
      <c r="C120" s="76">
        <v>7</v>
      </c>
      <c r="D120" s="128">
        <v>76599</v>
      </c>
      <c r="E120" s="77"/>
      <c r="F120" s="85" t="s">
        <v>32</v>
      </c>
    </row>
    <row r="121" spans="1:6" ht="25.5" x14ac:dyDescent="0.2">
      <c r="A121" s="103" t="s">
        <v>23</v>
      </c>
      <c r="B121" s="19" t="s">
        <v>77</v>
      </c>
      <c r="C121" s="76">
        <v>7</v>
      </c>
      <c r="D121" s="128">
        <v>769</v>
      </c>
      <c r="E121" s="77" t="s">
        <v>23</v>
      </c>
      <c r="F121" s="94" t="s">
        <v>36</v>
      </c>
    </row>
    <row r="122" spans="1:6" ht="25.5" x14ac:dyDescent="0.2">
      <c r="A122" s="151"/>
      <c r="B122" s="19" t="s">
        <v>77</v>
      </c>
      <c r="C122" s="76">
        <v>7</v>
      </c>
      <c r="D122" s="128">
        <v>626</v>
      </c>
      <c r="E122" s="20"/>
      <c r="F122" s="50" t="s">
        <v>36</v>
      </c>
    </row>
    <row r="123" spans="1:6" ht="25.5" x14ac:dyDescent="0.2">
      <c r="A123" s="151"/>
      <c r="B123" s="19" t="s">
        <v>77</v>
      </c>
      <c r="C123" s="76">
        <v>7</v>
      </c>
      <c r="D123" s="128">
        <v>836</v>
      </c>
      <c r="E123" s="20"/>
      <c r="F123" s="50" t="s">
        <v>48</v>
      </c>
    </row>
    <row r="124" spans="1:6" ht="25.5" x14ac:dyDescent="0.2">
      <c r="A124" s="151"/>
      <c r="B124" s="19" t="s">
        <v>77</v>
      </c>
      <c r="C124" s="76">
        <v>7</v>
      </c>
      <c r="D124" s="128">
        <v>616</v>
      </c>
      <c r="E124" s="20"/>
      <c r="F124" s="50" t="s">
        <v>36</v>
      </c>
    </row>
    <row r="125" spans="1:6" ht="25.5" x14ac:dyDescent="0.2">
      <c r="A125" s="151"/>
      <c r="B125" s="19" t="s">
        <v>77</v>
      </c>
      <c r="C125" s="76">
        <v>7</v>
      </c>
      <c r="D125" s="128">
        <v>769</v>
      </c>
      <c r="E125" s="20"/>
      <c r="F125" s="50" t="s">
        <v>48</v>
      </c>
    </row>
    <row r="126" spans="1:6" ht="25.5" x14ac:dyDescent="0.2">
      <c r="A126" s="151"/>
      <c r="B126" s="19" t="s">
        <v>77</v>
      </c>
      <c r="C126" s="76">
        <v>7</v>
      </c>
      <c r="D126" s="128">
        <v>688</v>
      </c>
      <c r="E126" s="20"/>
      <c r="F126" s="50" t="s">
        <v>36</v>
      </c>
    </row>
    <row r="127" spans="1:6" ht="25.5" x14ac:dyDescent="0.2">
      <c r="A127" s="151"/>
      <c r="B127" s="19" t="s">
        <v>77</v>
      </c>
      <c r="C127" s="76">
        <v>7</v>
      </c>
      <c r="D127" s="128">
        <v>593</v>
      </c>
      <c r="E127" s="20"/>
      <c r="F127" s="50" t="s">
        <v>48</v>
      </c>
    </row>
    <row r="128" spans="1:6" ht="25.5" x14ac:dyDescent="0.2">
      <c r="A128" s="151"/>
      <c r="B128" s="19" t="s">
        <v>77</v>
      </c>
      <c r="C128" s="76">
        <v>7</v>
      </c>
      <c r="D128" s="128">
        <v>257</v>
      </c>
      <c r="E128" s="20"/>
      <c r="F128" s="50" t="s">
        <v>36</v>
      </c>
    </row>
    <row r="129" spans="1:8" ht="25.5" x14ac:dyDescent="0.2">
      <c r="A129" s="151"/>
      <c r="B129" s="19" t="s">
        <v>77</v>
      </c>
      <c r="C129" s="76">
        <v>7</v>
      </c>
      <c r="D129" s="128">
        <v>531</v>
      </c>
      <c r="E129" s="20"/>
      <c r="F129" s="50" t="s">
        <v>36</v>
      </c>
    </row>
    <row r="130" spans="1:8" ht="25.5" x14ac:dyDescent="0.2">
      <c r="A130" s="151"/>
      <c r="B130" s="19" t="s">
        <v>77</v>
      </c>
      <c r="C130" s="76">
        <v>7</v>
      </c>
      <c r="D130" s="128">
        <v>633</v>
      </c>
      <c r="E130" s="20"/>
      <c r="F130" s="50" t="s">
        <v>36</v>
      </c>
    </row>
    <row r="131" spans="1:8" ht="25.5" x14ac:dyDescent="0.2">
      <c r="A131" s="151"/>
      <c r="B131" s="19" t="s">
        <v>77</v>
      </c>
      <c r="C131" s="76">
        <v>7</v>
      </c>
      <c r="D131" s="128">
        <v>249</v>
      </c>
      <c r="E131" s="20"/>
      <c r="F131" s="50" t="s">
        <v>36</v>
      </c>
    </row>
    <row r="132" spans="1:8" ht="25.5" x14ac:dyDescent="0.2">
      <c r="A132" s="151"/>
      <c r="B132" s="19" t="s">
        <v>77</v>
      </c>
      <c r="C132" s="76">
        <v>7</v>
      </c>
      <c r="D132" s="128">
        <v>573</v>
      </c>
      <c r="E132" s="20"/>
      <c r="F132" s="50" t="s">
        <v>48</v>
      </c>
    </row>
    <row r="133" spans="1:8" ht="25.5" x14ac:dyDescent="0.2">
      <c r="A133" s="151"/>
      <c r="B133" s="19" t="s">
        <v>77</v>
      </c>
      <c r="C133" s="76">
        <v>7</v>
      </c>
      <c r="D133" s="128">
        <v>634</v>
      </c>
      <c r="E133" s="20"/>
      <c r="F133" s="50" t="s">
        <v>36</v>
      </c>
    </row>
    <row r="134" spans="1:8" ht="25.5" x14ac:dyDescent="0.2">
      <c r="A134" s="151"/>
      <c r="B134" s="19" t="s">
        <v>77</v>
      </c>
      <c r="C134" s="76">
        <v>7</v>
      </c>
      <c r="D134" s="128">
        <v>221</v>
      </c>
      <c r="E134" s="20"/>
      <c r="F134" s="50" t="s">
        <v>36</v>
      </c>
    </row>
    <row r="135" spans="1:8" ht="25.5" x14ac:dyDescent="0.2">
      <c r="A135" s="151"/>
      <c r="B135" s="19" t="s">
        <v>77</v>
      </c>
      <c r="C135" s="76">
        <v>7</v>
      </c>
      <c r="D135" s="128">
        <v>244</v>
      </c>
      <c r="E135" s="20"/>
      <c r="F135" s="50" t="s">
        <v>36</v>
      </c>
    </row>
    <row r="136" spans="1:8" ht="25.5" x14ac:dyDescent="0.2">
      <c r="A136" s="103"/>
      <c r="B136" s="19" t="s">
        <v>77</v>
      </c>
      <c r="C136" s="76">
        <v>7</v>
      </c>
      <c r="D136" s="128">
        <v>694</v>
      </c>
      <c r="E136" s="77"/>
      <c r="F136" s="50" t="s">
        <v>48</v>
      </c>
    </row>
    <row r="137" spans="1:8" x14ac:dyDescent="0.2">
      <c r="A137" s="103"/>
      <c r="B137" s="19" t="s">
        <v>77</v>
      </c>
      <c r="C137" s="76">
        <v>19</v>
      </c>
      <c r="D137" s="128">
        <v>-290.02</v>
      </c>
      <c r="E137" s="77"/>
      <c r="F137" s="50" t="s">
        <v>144</v>
      </c>
    </row>
    <row r="138" spans="1:8" x14ac:dyDescent="0.2">
      <c r="A138" s="103"/>
      <c r="B138" s="19" t="s">
        <v>77</v>
      </c>
      <c r="C138" s="76">
        <v>19</v>
      </c>
      <c r="D138" s="128">
        <v>-14210.98</v>
      </c>
      <c r="E138" s="77"/>
      <c r="F138" s="50" t="s">
        <v>144</v>
      </c>
    </row>
    <row r="139" spans="1:8" x14ac:dyDescent="0.2">
      <c r="A139" s="80" t="s">
        <v>26</v>
      </c>
      <c r="B139" s="76" t="s">
        <v>23</v>
      </c>
      <c r="C139" s="76"/>
      <c r="D139" s="39">
        <f>SUM(D106:D138)</f>
        <v>204189</v>
      </c>
      <c r="E139" s="77" t="s">
        <v>23</v>
      </c>
      <c r="F139" s="119" t="s">
        <v>23</v>
      </c>
    </row>
    <row r="140" spans="1:8" x14ac:dyDescent="0.2">
      <c r="A140" s="98"/>
      <c r="B140" s="76" t="s">
        <v>23</v>
      </c>
      <c r="C140" s="76" t="s">
        <v>23</v>
      </c>
      <c r="D140" s="19" t="s">
        <v>23</v>
      </c>
      <c r="E140" s="77">
        <f>SUM(D139)+D105</f>
        <v>2158028</v>
      </c>
      <c r="F140" s="119" t="s">
        <v>23</v>
      </c>
      <c r="G140" s="30"/>
      <c r="H140" s="30"/>
    </row>
    <row r="141" spans="1:8" x14ac:dyDescent="0.2">
      <c r="A141" s="45" t="s">
        <v>12</v>
      </c>
      <c r="B141" s="19" t="s">
        <v>23</v>
      </c>
      <c r="C141" s="19" t="s">
        <v>23</v>
      </c>
      <c r="D141" s="44">
        <v>51525</v>
      </c>
      <c r="E141" s="20" t="s">
        <v>23</v>
      </c>
      <c r="F141" s="24" t="s">
        <v>23</v>
      </c>
      <c r="G141" s="30"/>
      <c r="H141" s="30"/>
    </row>
    <row r="142" spans="1:8" ht="25.5" x14ac:dyDescent="0.2">
      <c r="A142" s="103" t="s">
        <v>13</v>
      </c>
      <c r="B142" s="19" t="s">
        <v>77</v>
      </c>
      <c r="C142" s="76">
        <v>7</v>
      </c>
      <c r="D142" s="139">
        <v>2080</v>
      </c>
      <c r="E142" s="77"/>
      <c r="F142" s="85" t="s">
        <v>71</v>
      </c>
    </row>
    <row r="143" spans="1:8" ht="25.5" x14ac:dyDescent="0.2">
      <c r="A143" s="103" t="s">
        <v>23</v>
      </c>
      <c r="B143" s="19" t="s">
        <v>77</v>
      </c>
      <c r="C143" s="76">
        <v>7</v>
      </c>
      <c r="D143" s="127">
        <v>1543</v>
      </c>
      <c r="E143" s="77"/>
      <c r="F143" s="85" t="s">
        <v>71</v>
      </c>
    </row>
    <row r="144" spans="1:8" x14ac:dyDescent="0.2">
      <c r="A144" s="103" t="s">
        <v>23</v>
      </c>
      <c r="B144" s="19" t="s">
        <v>77</v>
      </c>
      <c r="C144" s="76">
        <v>7</v>
      </c>
      <c r="D144" s="127">
        <v>401</v>
      </c>
      <c r="E144" s="77"/>
      <c r="F144" s="85" t="s">
        <v>31</v>
      </c>
    </row>
    <row r="145" spans="1:6" ht="25.5" x14ac:dyDescent="0.2">
      <c r="A145" s="103" t="s">
        <v>23</v>
      </c>
      <c r="B145" s="19" t="s">
        <v>77</v>
      </c>
      <c r="C145" s="76">
        <v>7</v>
      </c>
      <c r="D145" s="127">
        <v>2169</v>
      </c>
      <c r="E145" s="77"/>
      <c r="F145" s="94" t="s">
        <v>32</v>
      </c>
    </row>
    <row r="146" spans="1:6" x14ac:dyDescent="0.2">
      <c r="A146" s="74" t="s">
        <v>14</v>
      </c>
      <c r="B146" s="19" t="s">
        <v>23</v>
      </c>
      <c r="C146" s="19" t="s">
        <v>23</v>
      </c>
      <c r="D146" s="39">
        <f>SUM(D142:D145)</f>
        <v>6193</v>
      </c>
      <c r="E146" s="40" t="s">
        <v>23</v>
      </c>
      <c r="F146" s="41" t="s">
        <v>23</v>
      </c>
    </row>
    <row r="147" spans="1:6" x14ac:dyDescent="0.2">
      <c r="A147" s="26" t="s">
        <v>23</v>
      </c>
      <c r="B147" s="19" t="s">
        <v>23</v>
      </c>
      <c r="C147" s="19" t="s">
        <v>23</v>
      </c>
      <c r="D147" s="19" t="s">
        <v>23</v>
      </c>
      <c r="E147" s="42">
        <f>SUM(D146)+D141</f>
        <v>57718</v>
      </c>
      <c r="F147" s="41" t="s">
        <v>23</v>
      </c>
    </row>
    <row r="148" spans="1:6" x14ac:dyDescent="0.2">
      <c r="A148" s="107" t="s">
        <v>40</v>
      </c>
      <c r="B148" s="76" t="s">
        <v>23</v>
      </c>
      <c r="C148" s="76" t="s">
        <v>23</v>
      </c>
      <c r="D148" s="95">
        <v>371060</v>
      </c>
      <c r="E148" s="78" t="s">
        <v>23</v>
      </c>
      <c r="F148" s="41" t="s">
        <v>23</v>
      </c>
    </row>
    <row r="149" spans="1:6" x14ac:dyDescent="0.2">
      <c r="A149" s="108" t="s">
        <v>41</v>
      </c>
      <c r="B149" s="19" t="s">
        <v>77</v>
      </c>
      <c r="C149" s="76">
        <v>7</v>
      </c>
      <c r="D149" s="118">
        <v>1893</v>
      </c>
      <c r="E149" s="78" t="s">
        <v>23</v>
      </c>
      <c r="F149" s="79" t="s">
        <v>47</v>
      </c>
    </row>
    <row r="150" spans="1:6" ht="25.5" x14ac:dyDescent="0.2">
      <c r="A150" s="108" t="s">
        <v>23</v>
      </c>
      <c r="B150" s="19" t="s">
        <v>77</v>
      </c>
      <c r="C150" s="76">
        <v>7</v>
      </c>
      <c r="D150" s="118">
        <v>653</v>
      </c>
      <c r="E150" s="78" t="s">
        <v>23</v>
      </c>
      <c r="F150" s="82" t="s">
        <v>71</v>
      </c>
    </row>
    <row r="151" spans="1:6" ht="25.5" x14ac:dyDescent="0.2">
      <c r="A151" s="108" t="s">
        <v>23</v>
      </c>
      <c r="B151" s="19" t="s">
        <v>77</v>
      </c>
      <c r="C151" s="76">
        <v>7</v>
      </c>
      <c r="D151" s="118">
        <v>1667</v>
      </c>
      <c r="E151" s="78"/>
      <c r="F151" s="82" t="s">
        <v>36</v>
      </c>
    </row>
    <row r="152" spans="1:6" ht="25.5" x14ac:dyDescent="0.2">
      <c r="A152" s="108" t="s">
        <v>23</v>
      </c>
      <c r="B152" s="19" t="s">
        <v>77</v>
      </c>
      <c r="C152" s="76">
        <v>7</v>
      </c>
      <c r="D152" s="118">
        <v>3506</v>
      </c>
      <c r="E152" s="78" t="s">
        <v>23</v>
      </c>
      <c r="F152" s="82" t="s">
        <v>36</v>
      </c>
    </row>
    <row r="153" spans="1:6" ht="25.5" x14ac:dyDescent="0.2">
      <c r="A153" s="97" t="s">
        <v>23</v>
      </c>
      <c r="B153" s="19" t="s">
        <v>77</v>
      </c>
      <c r="C153" s="76">
        <v>7</v>
      </c>
      <c r="D153" s="118">
        <v>8447</v>
      </c>
      <c r="E153" s="78"/>
      <c r="F153" s="82" t="s">
        <v>32</v>
      </c>
    </row>
    <row r="154" spans="1:6" ht="25.5" x14ac:dyDescent="0.2">
      <c r="A154" s="97" t="s">
        <v>23</v>
      </c>
      <c r="B154" s="19" t="s">
        <v>77</v>
      </c>
      <c r="C154" s="76">
        <v>7</v>
      </c>
      <c r="D154" s="118">
        <v>17617</v>
      </c>
      <c r="E154" s="78"/>
      <c r="F154" s="82" t="s">
        <v>74</v>
      </c>
    </row>
    <row r="155" spans="1:6" x14ac:dyDescent="0.2">
      <c r="A155" s="80" t="s">
        <v>42</v>
      </c>
      <c r="B155" s="76" t="s">
        <v>23</v>
      </c>
      <c r="C155" s="76" t="s">
        <v>23</v>
      </c>
      <c r="D155" s="95">
        <f>SUM(D149:D154)</f>
        <v>33783</v>
      </c>
      <c r="E155" s="78"/>
      <c r="F155" s="111" t="s">
        <v>23</v>
      </c>
    </row>
    <row r="156" spans="1:6" x14ac:dyDescent="0.2">
      <c r="A156" s="26" t="s">
        <v>23</v>
      </c>
      <c r="B156" s="76" t="s">
        <v>23</v>
      </c>
      <c r="C156" s="76" t="s">
        <v>23</v>
      </c>
      <c r="D156" s="19" t="s">
        <v>23</v>
      </c>
      <c r="E156" s="42">
        <f>D148+D155</f>
        <v>404843</v>
      </c>
      <c r="F156" s="111" t="s">
        <v>23</v>
      </c>
    </row>
    <row r="157" spans="1:6" x14ac:dyDescent="0.2">
      <c r="A157" s="46" t="s">
        <v>51</v>
      </c>
      <c r="B157" s="76" t="s">
        <v>23</v>
      </c>
      <c r="C157" s="76" t="s">
        <v>23</v>
      </c>
      <c r="D157" s="40">
        <v>0</v>
      </c>
      <c r="E157" s="42" t="s">
        <v>23</v>
      </c>
      <c r="F157" s="111" t="s">
        <v>23</v>
      </c>
    </row>
    <row r="158" spans="1:6" x14ac:dyDescent="0.2">
      <c r="A158" s="46"/>
      <c r="B158" s="19" t="s">
        <v>77</v>
      </c>
      <c r="C158" s="46"/>
      <c r="D158" s="19">
        <v>2749.12</v>
      </c>
      <c r="E158" s="42"/>
      <c r="F158" s="131" t="s">
        <v>192</v>
      </c>
    </row>
    <row r="159" spans="1:6" x14ac:dyDescent="0.2">
      <c r="A159" s="26" t="s">
        <v>23</v>
      </c>
      <c r="B159" s="19"/>
      <c r="C159" s="19"/>
      <c r="D159" s="19"/>
      <c r="E159" s="42" t="s">
        <v>23</v>
      </c>
      <c r="F159" s="131"/>
    </row>
    <row r="160" spans="1:6" x14ac:dyDescent="0.2">
      <c r="A160" s="74" t="s">
        <v>52</v>
      </c>
      <c r="B160" s="19" t="s">
        <v>23</v>
      </c>
      <c r="C160" s="19" t="s">
        <v>23</v>
      </c>
      <c r="D160" s="40">
        <f>SUM(D158:D159)</f>
        <v>2749.12</v>
      </c>
      <c r="E160" s="42" t="s">
        <v>23</v>
      </c>
      <c r="F160" s="111" t="s">
        <v>23</v>
      </c>
    </row>
    <row r="161" spans="1:6" x14ac:dyDescent="0.2">
      <c r="A161" s="26" t="s">
        <v>23</v>
      </c>
      <c r="B161" s="19" t="s">
        <v>23</v>
      </c>
      <c r="C161" s="19" t="s">
        <v>23</v>
      </c>
      <c r="D161" s="19" t="s">
        <v>23</v>
      </c>
      <c r="E161" s="42">
        <f>SUM(D157+D160)</f>
        <v>2749.12</v>
      </c>
      <c r="F161" s="111" t="s">
        <v>23</v>
      </c>
    </row>
    <row r="162" spans="1:6" x14ac:dyDescent="0.2">
      <c r="A162" s="46" t="s">
        <v>49</v>
      </c>
      <c r="B162" s="19" t="s">
        <v>23</v>
      </c>
      <c r="C162" s="19" t="s">
        <v>23</v>
      </c>
      <c r="D162" s="20">
        <v>0</v>
      </c>
      <c r="E162" s="42" t="s">
        <v>23</v>
      </c>
      <c r="F162" s="111" t="s">
        <v>23</v>
      </c>
    </row>
    <row r="163" spans="1:6" x14ac:dyDescent="0.2">
      <c r="A163" s="26" t="s">
        <v>23</v>
      </c>
      <c r="B163" s="19"/>
      <c r="C163" s="19"/>
      <c r="D163" s="72"/>
      <c r="E163" s="42" t="s">
        <v>23</v>
      </c>
      <c r="F163" s="73"/>
    </row>
    <row r="164" spans="1:6" x14ac:dyDescent="0.2">
      <c r="A164" s="26"/>
      <c r="B164" s="19"/>
      <c r="C164" s="19"/>
      <c r="D164" s="72"/>
      <c r="E164" s="42"/>
      <c r="F164" s="73"/>
    </row>
    <row r="165" spans="1:6" x14ac:dyDescent="0.2">
      <c r="A165" s="74" t="s">
        <v>50</v>
      </c>
      <c r="B165" s="19" t="s">
        <v>23</v>
      </c>
      <c r="C165" s="19" t="s">
        <v>23</v>
      </c>
      <c r="D165" s="20">
        <f>SUM(D163:D164)</f>
        <v>0</v>
      </c>
      <c r="E165" s="42" t="s">
        <v>23</v>
      </c>
      <c r="F165" s="24" t="s">
        <v>23</v>
      </c>
    </row>
    <row r="166" spans="1:6" x14ac:dyDescent="0.2">
      <c r="A166" s="26" t="s">
        <v>23</v>
      </c>
      <c r="B166" s="19" t="s">
        <v>23</v>
      </c>
      <c r="C166" s="19" t="s">
        <v>23</v>
      </c>
      <c r="D166" s="72" t="s">
        <v>23</v>
      </c>
      <c r="E166" s="42">
        <f>D162+D165</f>
        <v>0</v>
      </c>
      <c r="F166" s="24" t="s">
        <v>23</v>
      </c>
    </row>
    <row r="167" spans="1:6" x14ac:dyDescent="0.2">
      <c r="A167" s="23" t="s">
        <v>33</v>
      </c>
      <c r="B167" s="19" t="s">
        <v>23</v>
      </c>
      <c r="C167" s="19" t="s">
        <v>23</v>
      </c>
      <c r="D167" s="109">
        <v>322752.19</v>
      </c>
      <c r="E167" s="20" t="s">
        <v>23</v>
      </c>
      <c r="F167" s="27" t="s">
        <v>23</v>
      </c>
    </row>
    <row r="168" spans="1:6" ht="38.25" x14ac:dyDescent="0.2">
      <c r="A168" s="96" t="s">
        <v>35</v>
      </c>
      <c r="B168" s="19" t="s">
        <v>77</v>
      </c>
      <c r="C168" s="76">
        <v>7</v>
      </c>
      <c r="D168" s="140">
        <v>40004</v>
      </c>
      <c r="E168" s="20" t="s">
        <v>23</v>
      </c>
      <c r="F168" s="110" t="s">
        <v>43</v>
      </c>
    </row>
    <row r="169" spans="1:6" ht="38.25" x14ac:dyDescent="0.2">
      <c r="A169" s="47"/>
      <c r="B169" s="19" t="s">
        <v>77</v>
      </c>
      <c r="C169" s="19">
        <v>11</v>
      </c>
      <c r="D169" s="140">
        <v>2</v>
      </c>
      <c r="E169" s="20"/>
      <c r="F169" s="150" t="s">
        <v>43</v>
      </c>
    </row>
    <row r="170" spans="1:6" x14ac:dyDescent="0.2">
      <c r="A170" s="47"/>
      <c r="B170" s="19" t="s">
        <v>77</v>
      </c>
      <c r="C170" s="19">
        <v>19</v>
      </c>
      <c r="D170" s="140">
        <v>-256.69</v>
      </c>
      <c r="E170" s="20"/>
      <c r="F170" s="150" t="s">
        <v>144</v>
      </c>
    </row>
    <row r="171" spans="1:6" x14ac:dyDescent="0.2">
      <c r="A171" s="47"/>
      <c r="B171" s="19" t="s">
        <v>77</v>
      </c>
      <c r="C171" s="19">
        <v>19</v>
      </c>
      <c r="D171" s="140">
        <v>-12578.02</v>
      </c>
      <c r="E171" s="20"/>
      <c r="F171" s="150" t="s">
        <v>144</v>
      </c>
    </row>
    <row r="172" spans="1:6" ht="38.25" x14ac:dyDescent="0.2">
      <c r="A172" s="47"/>
      <c r="B172" s="19" t="s">
        <v>77</v>
      </c>
      <c r="C172" s="19">
        <v>25</v>
      </c>
      <c r="D172" s="140">
        <v>2</v>
      </c>
      <c r="E172" s="20"/>
      <c r="F172" s="150" t="s">
        <v>43</v>
      </c>
    </row>
    <row r="173" spans="1:6" x14ac:dyDescent="0.2">
      <c r="A173" s="74" t="s">
        <v>34</v>
      </c>
      <c r="B173" s="19" t="s">
        <v>23</v>
      </c>
      <c r="C173" s="19" t="s">
        <v>23</v>
      </c>
      <c r="D173" s="22">
        <f>SUM(D168:D172)</f>
        <v>27173.289999999997</v>
      </c>
      <c r="E173" s="20" t="s">
        <v>23</v>
      </c>
      <c r="F173" s="24"/>
    </row>
    <row r="174" spans="1:6" x14ac:dyDescent="0.2">
      <c r="A174" s="26" t="s">
        <v>23</v>
      </c>
      <c r="B174" s="19" t="s">
        <v>23</v>
      </c>
      <c r="C174" s="19" t="s">
        <v>23</v>
      </c>
      <c r="D174" s="19" t="s">
        <v>23</v>
      </c>
      <c r="E174" s="20">
        <f>SUM(D173)+D167</f>
        <v>349925.48</v>
      </c>
      <c r="F174" s="24" t="s">
        <v>23</v>
      </c>
    </row>
    <row r="175" spans="1:6" ht="13.5" thickBot="1" x14ac:dyDescent="0.25">
      <c r="A175" s="59" t="s">
        <v>23</v>
      </c>
      <c r="B175" s="33" t="s">
        <v>23</v>
      </c>
      <c r="C175" s="33" t="s">
        <v>23</v>
      </c>
      <c r="D175" s="33" t="s">
        <v>23</v>
      </c>
      <c r="E175" s="60">
        <f>SUM(E9:E174)</f>
        <v>16228349.6</v>
      </c>
      <c r="F175" s="34" t="s">
        <v>23</v>
      </c>
    </row>
    <row r="176" spans="1:6" x14ac:dyDescent="0.2">
      <c r="A176" s="35"/>
      <c r="B176" s="36"/>
      <c r="C176" s="36"/>
      <c r="D176" s="36"/>
      <c r="E176" s="37"/>
      <c r="F176" s="38"/>
    </row>
    <row r="177" spans="6:6" x14ac:dyDescent="0.2">
      <c r="F177" s="30"/>
    </row>
    <row r="178" spans="6:6" x14ac:dyDescent="0.2">
      <c r="F178" s="30"/>
    </row>
    <row r="179" spans="6:6" x14ac:dyDescent="0.2">
      <c r="F179" s="30"/>
    </row>
    <row r="180" spans="6:6" x14ac:dyDescent="0.2">
      <c r="F180" s="30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WhiteSpace="0" topLeftCell="A46" zoomScaleNormal="100" workbookViewId="0">
      <selection activeCell="H85" sqref="H85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3.5703125" style="12" customWidth="1"/>
    <col min="4" max="4" width="35.7109375" style="12" bestFit="1" customWidth="1"/>
    <col min="5" max="5" width="42.28515625" style="12" customWidth="1"/>
    <col min="6" max="6" width="14.28515625" style="12" bestFit="1" customWidth="1"/>
    <col min="7" max="7" width="9.140625" style="12"/>
    <col min="8" max="8" width="11.2851562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6" x14ac:dyDescent="0.2">
      <c r="A1" s="1" t="s">
        <v>4</v>
      </c>
      <c r="B1" s="1"/>
      <c r="C1" s="8"/>
      <c r="D1" s="8"/>
      <c r="E1" s="8"/>
      <c r="F1" s="8"/>
    </row>
    <row r="3" spans="1:6" x14ac:dyDescent="0.2">
      <c r="A3" s="1" t="s">
        <v>17</v>
      </c>
      <c r="B3" s="8"/>
      <c r="C3" s="8"/>
      <c r="D3" s="8"/>
      <c r="F3" s="8"/>
    </row>
    <row r="4" spans="1:6" x14ac:dyDescent="0.2">
      <c r="A4" s="8"/>
      <c r="B4" s="1"/>
      <c r="C4" s="8"/>
      <c r="D4" s="8"/>
      <c r="E4" s="8"/>
      <c r="F4" s="8"/>
    </row>
    <row r="5" spans="1:6" x14ac:dyDescent="0.2">
      <c r="A5" s="176" t="s">
        <v>78</v>
      </c>
      <c r="B5" s="176"/>
      <c r="C5" s="176"/>
      <c r="F5" s="8"/>
    </row>
    <row r="6" spans="1:6" ht="15" thickBot="1" x14ac:dyDescent="0.25">
      <c r="A6" s="8"/>
      <c r="B6" s="8"/>
      <c r="C6" s="8"/>
      <c r="D6" s="8"/>
      <c r="E6" s="8"/>
      <c r="F6" s="8"/>
    </row>
    <row r="7" spans="1:6" ht="51" x14ac:dyDescent="0.2">
      <c r="A7" s="113" t="s">
        <v>0</v>
      </c>
      <c r="B7" s="114" t="s">
        <v>1</v>
      </c>
      <c r="C7" s="13" t="s">
        <v>2</v>
      </c>
      <c r="D7" s="114" t="s">
        <v>15</v>
      </c>
      <c r="E7" s="114" t="s">
        <v>29</v>
      </c>
      <c r="F7" s="3" t="s">
        <v>16</v>
      </c>
    </row>
    <row r="8" spans="1:6" x14ac:dyDescent="0.2">
      <c r="A8" s="142">
        <v>1</v>
      </c>
      <c r="B8" s="143">
        <v>44473</v>
      </c>
      <c r="C8" s="144">
        <v>1700</v>
      </c>
      <c r="D8" s="126" t="s">
        <v>86</v>
      </c>
      <c r="E8" s="145" t="s">
        <v>85</v>
      </c>
      <c r="F8" s="146">
        <v>2500</v>
      </c>
    </row>
    <row r="9" spans="1:6" x14ac:dyDescent="0.2">
      <c r="A9" s="141">
        <v>2</v>
      </c>
      <c r="B9" s="143">
        <v>44473</v>
      </c>
      <c r="C9" s="125">
        <v>1701</v>
      </c>
      <c r="D9" s="126" t="s">
        <v>87</v>
      </c>
      <c r="E9" s="126" t="s">
        <v>88</v>
      </c>
      <c r="F9" s="124">
        <v>100</v>
      </c>
    </row>
    <row r="10" spans="1:6" x14ac:dyDescent="0.2">
      <c r="A10" s="142">
        <v>3</v>
      </c>
      <c r="B10" s="143">
        <v>44473</v>
      </c>
      <c r="C10" s="144">
        <v>1702</v>
      </c>
      <c r="D10" s="126" t="s">
        <v>86</v>
      </c>
      <c r="E10" s="126" t="s">
        <v>85</v>
      </c>
      <c r="F10" s="124">
        <v>2500</v>
      </c>
    </row>
    <row r="11" spans="1:6" x14ac:dyDescent="0.2">
      <c r="A11" s="142">
        <v>4</v>
      </c>
      <c r="B11" s="143">
        <v>44473</v>
      </c>
      <c r="C11" s="19">
        <v>1703</v>
      </c>
      <c r="D11" s="126" t="s">
        <v>89</v>
      </c>
      <c r="E11" s="51" t="s">
        <v>90</v>
      </c>
      <c r="F11" s="28">
        <v>559</v>
      </c>
    </row>
    <row r="12" spans="1:6" s="17" customFormat="1" x14ac:dyDescent="0.2">
      <c r="A12" s="141">
        <v>5</v>
      </c>
      <c r="B12" s="143">
        <v>44473</v>
      </c>
      <c r="C12" s="147">
        <v>1704</v>
      </c>
      <c r="D12" s="126" t="s">
        <v>91</v>
      </c>
      <c r="E12" s="148" t="s">
        <v>92</v>
      </c>
      <c r="F12" s="149">
        <v>15434.3</v>
      </c>
    </row>
    <row r="13" spans="1:6" x14ac:dyDescent="0.2">
      <c r="A13" s="142">
        <v>6</v>
      </c>
      <c r="B13" s="121">
        <v>44473</v>
      </c>
      <c r="C13" s="125">
        <v>1698</v>
      </c>
      <c r="D13" s="126" t="s">
        <v>93</v>
      </c>
      <c r="E13" s="126" t="s">
        <v>94</v>
      </c>
      <c r="F13" s="124">
        <v>7616</v>
      </c>
    </row>
    <row r="14" spans="1:6" x14ac:dyDescent="0.2">
      <c r="A14" s="142">
        <v>7</v>
      </c>
      <c r="B14" s="121">
        <v>44475</v>
      </c>
      <c r="C14" s="122">
        <v>1842</v>
      </c>
      <c r="D14" s="123" t="s">
        <v>95</v>
      </c>
      <c r="E14" s="123" t="s">
        <v>96</v>
      </c>
      <c r="F14" s="124">
        <v>773.5</v>
      </c>
    </row>
    <row r="15" spans="1:6" x14ac:dyDescent="0.2">
      <c r="A15" s="142">
        <v>8</v>
      </c>
      <c r="B15" s="121">
        <v>44475</v>
      </c>
      <c r="C15" s="122">
        <v>1843</v>
      </c>
      <c r="D15" s="123" t="s">
        <v>97</v>
      </c>
      <c r="E15" s="123" t="s">
        <v>98</v>
      </c>
      <c r="F15" s="124">
        <v>20583.18</v>
      </c>
    </row>
    <row r="16" spans="1:6" x14ac:dyDescent="0.2">
      <c r="A16" s="141">
        <v>9</v>
      </c>
      <c r="B16" s="121">
        <v>44475</v>
      </c>
      <c r="C16" s="122">
        <v>1844</v>
      </c>
      <c r="D16" s="126" t="s">
        <v>99</v>
      </c>
      <c r="E16" s="123" t="s">
        <v>100</v>
      </c>
      <c r="F16" s="124">
        <v>101.29</v>
      </c>
    </row>
    <row r="17" spans="1:7" x14ac:dyDescent="0.2">
      <c r="A17" s="142">
        <v>10</v>
      </c>
      <c r="B17" s="143">
        <v>44475</v>
      </c>
      <c r="C17" s="122">
        <v>1845</v>
      </c>
      <c r="D17" s="123" t="s">
        <v>101</v>
      </c>
      <c r="E17" s="123" t="s">
        <v>102</v>
      </c>
      <c r="F17" s="124">
        <v>13465.2</v>
      </c>
    </row>
    <row r="18" spans="1:7" x14ac:dyDescent="0.2">
      <c r="A18" s="142">
        <v>11</v>
      </c>
      <c r="B18" s="43">
        <v>44475</v>
      </c>
      <c r="C18" s="18">
        <v>1846</v>
      </c>
      <c r="D18" s="6" t="s">
        <v>103</v>
      </c>
      <c r="E18" s="6" t="s">
        <v>104</v>
      </c>
      <c r="F18" s="28">
        <v>30000</v>
      </c>
    </row>
    <row r="19" spans="1:7" x14ac:dyDescent="0.2">
      <c r="A19" s="142">
        <v>12</v>
      </c>
      <c r="B19" s="43">
        <v>44475</v>
      </c>
      <c r="C19" s="18">
        <v>1847</v>
      </c>
      <c r="D19" s="6" t="s">
        <v>105</v>
      </c>
      <c r="E19" s="6" t="s">
        <v>106</v>
      </c>
      <c r="F19" s="28">
        <v>318.92</v>
      </c>
    </row>
    <row r="20" spans="1:7" x14ac:dyDescent="0.2">
      <c r="A20" s="141">
        <v>13</v>
      </c>
      <c r="B20" s="43">
        <v>44475</v>
      </c>
      <c r="C20" s="18">
        <v>1848</v>
      </c>
      <c r="D20" s="6" t="s">
        <v>107</v>
      </c>
      <c r="E20" s="6" t="s">
        <v>108</v>
      </c>
      <c r="F20" s="28">
        <v>5201.62</v>
      </c>
    </row>
    <row r="21" spans="1:7" x14ac:dyDescent="0.2">
      <c r="A21" s="142">
        <v>14</v>
      </c>
      <c r="B21" s="21">
        <v>44477</v>
      </c>
      <c r="C21" s="18">
        <v>1850</v>
      </c>
      <c r="D21" s="6" t="s">
        <v>110</v>
      </c>
      <c r="E21" s="6" t="s">
        <v>111</v>
      </c>
      <c r="F21" s="28">
        <v>3083.64</v>
      </c>
    </row>
    <row r="22" spans="1:7" x14ac:dyDescent="0.2">
      <c r="A22" s="142">
        <v>15</v>
      </c>
      <c r="B22" s="21">
        <v>44477</v>
      </c>
      <c r="C22" s="18">
        <v>1852</v>
      </c>
      <c r="D22" s="6" t="s">
        <v>112</v>
      </c>
      <c r="E22" s="6" t="s">
        <v>114</v>
      </c>
      <c r="F22" s="28">
        <v>499.8</v>
      </c>
    </row>
    <row r="23" spans="1:7" x14ac:dyDescent="0.2">
      <c r="A23" s="142">
        <v>16</v>
      </c>
      <c r="B23" s="21">
        <v>44477</v>
      </c>
      <c r="C23" s="19">
        <v>1853</v>
      </c>
      <c r="D23" s="51" t="s">
        <v>112</v>
      </c>
      <c r="E23" s="51" t="s">
        <v>113</v>
      </c>
      <c r="F23" s="115">
        <v>2499</v>
      </c>
    </row>
    <row r="24" spans="1:7" x14ac:dyDescent="0.2">
      <c r="A24" s="141">
        <v>17</v>
      </c>
      <c r="B24" s="21">
        <v>44477</v>
      </c>
      <c r="C24" s="18">
        <v>1851</v>
      </c>
      <c r="D24" s="6" t="s">
        <v>116</v>
      </c>
      <c r="E24" s="116" t="s">
        <v>115</v>
      </c>
      <c r="F24" s="115">
        <v>14994</v>
      </c>
    </row>
    <row r="25" spans="1:7" x14ac:dyDescent="0.2">
      <c r="A25" s="142">
        <v>18</v>
      </c>
      <c r="B25" s="21">
        <v>44480</v>
      </c>
      <c r="C25" s="18">
        <v>1864</v>
      </c>
      <c r="D25" s="6" t="s">
        <v>117</v>
      </c>
      <c r="E25" s="6" t="s">
        <v>118</v>
      </c>
      <c r="F25" s="115">
        <v>2052.75</v>
      </c>
    </row>
    <row r="26" spans="1:7" x14ac:dyDescent="0.2">
      <c r="A26" s="142">
        <v>19</v>
      </c>
      <c r="B26" s="21">
        <v>44480</v>
      </c>
      <c r="C26" s="18">
        <v>1866</v>
      </c>
      <c r="D26" s="6" t="s">
        <v>119</v>
      </c>
      <c r="E26" s="116" t="s">
        <v>120</v>
      </c>
      <c r="F26" s="115">
        <v>1819.77</v>
      </c>
    </row>
    <row r="27" spans="1:7" x14ac:dyDescent="0.2">
      <c r="A27" s="142">
        <v>20</v>
      </c>
      <c r="B27" s="21">
        <v>44480</v>
      </c>
      <c r="C27" s="18">
        <v>1867</v>
      </c>
      <c r="D27" s="6" t="s">
        <v>121</v>
      </c>
      <c r="E27" s="116" t="s">
        <v>122</v>
      </c>
      <c r="F27" s="115">
        <v>4462.5</v>
      </c>
    </row>
    <row r="28" spans="1:7" x14ac:dyDescent="0.2">
      <c r="A28" s="141">
        <v>21</v>
      </c>
      <c r="B28" s="21">
        <v>44480</v>
      </c>
      <c r="C28" s="19">
        <v>1869</v>
      </c>
      <c r="D28" s="51" t="s">
        <v>123</v>
      </c>
      <c r="E28" s="52" t="s">
        <v>124</v>
      </c>
      <c r="F28" s="115">
        <v>154.69999999999999</v>
      </c>
      <c r="G28" s="17"/>
    </row>
    <row r="29" spans="1:7" x14ac:dyDescent="0.2">
      <c r="A29" s="142">
        <v>22</v>
      </c>
      <c r="B29" s="21">
        <v>44481</v>
      </c>
      <c r="C29" s="19">
        <v>44</v>
      </c>
      <c r="D29" s="51" t="s">
        <v>125</v>
      </c>
      <c r="E29" s="52" t="s">
        <v>126</v>
      </c>
      <c r="F29" s="115">
        <v>300</v>
      </c>
      <c r="G29" s="17"/>
    </row>
    <row r="30" spans="1:7" x14ac:dyDescent="0.2">
      <c r="A30" s="142">
        <v>23</v>
      </c>
      <c r="B30" s="21">
        <v>44481</v>
      </c>
      <c r="C30" s="19">
        <v>44</v>
      </c>
      <c r="D30" s="51" t="s">
        <v>125</v>
      </c>
      <c r="E30" s="52" t="s">
        <v>126</v>
      </c>
      <c r="F30" s="28">
        <v>375</v>
      </c>
    </row>
    <row r="31" spans="1:7" x14ac:dyDescent="0.2">
      <c r="A31" s="142">
        <v>24</v>
      </c>
      <c r="B31" s="43">
        <v>44481</v>
      </c>
      <c r="C31" s="19">
        <v>1865</v>
      </c>
      <c r="D31" s="51" t="s">
        <v>127</v>
      </c>
      <c r="E31" s="52" t="s">
        <v>128</v>
      </c>
      <c r="F31" s="28">
        <v>1446.65</v>
      </c>
    </row>
    <row r="32" spans="1:7" x14ac:dyDescent="0.2">
      <c r="A32" s="141">
        <v>25</v>
      </c>
      <c r="B32" s="21">
        <v>44481</v>
      </c>
      <c r="C32" s="19">
        <v>1867</v>
      </c>
      <c r="D32" s="51" t="s">
        <v>129</v>
      </c>
      <c r="E32" s="52" t="s">
        <v>130</v>
      </c>
      <c r="F32" s="28">
        <v>3442.67</v>
      </c>
    </row>
    <row r="33" spans="1:6" x14ac:dyDescent="0.2">
      <c r="A33" s="142">
        <v>26</v>
      </c>
      <c r="B33" s="43">
        <v>44481</v>
      </c>
      <c r="C33" s="19">
        <v>1870</v>
      </c>
      <c r="D33" s="51" t="s">
        <v>131</v>
      </c>
      <c r="E33" s="52" t="s">
        <v>132</v>
      </c>
      <c r="F33" s="28">
        <v>8211</v>
      </c>
    </row>
    <row r="34" spans="1:6" x14ac:dyDescent="0.2">
      <c r="A34" s="142">
        <v>27</v>
      </c>
      <c r="B34" s="21">
        <v>44481</v>
      </c>
      <c r="C34" s="19">
        <v>1871</v>
      </c>
      <c r="D34" s="51" t="s">
        <v>99</v>
      </c>
      <c r="E34" s="52" t="s">
        <v>133</v>
      </c>
      <c r="F34" s="28">
        <v>3993.15</v>
      </c>
    </row>
    <row r="35" spans="1:6" x14ac:dyDescent="0.2">
      <c r="A35" s="142">
        <v>28</v>
      </c>
      <c r="B35" s="43">
        <v>44483</v>
      </c>
      <c r="C35" s="19">
        <v>1878</v>
      </c>
      <c r="D35" s="51" t="s">
        <v>137</v>
      </c>
      <c r="E35" s="52" t="s">
        <v>138</v>
      </c>
      <c r="F35" s="28">
        <v>580.13</v>
      </c>
    </row>
    <row r="36" spans="1:6" x14ac:dyDescent="0.2">
      <c r="A36" s="141">
        <v>29</v>
      </c>
      <c r="B36" s="21">
        <v>44483</v>
      </c>
      <c r="C36" s="19">
        <v>1881</v>
      </c>
      <c r="D36" s="51" t="s">
        <v>89</v>
      </c>
      <c r="E36" s="52" t="s">
        <v>139</v>
      </c>
      <c r="F36" s="28">
        <v>204.68</v>
      </c>
    </row>
    <row r="37" spans="1:6" x14ac:dyDescent="0.2">
      <c r="A37" s="142">
        <v>30</v>
      </c>
      <c r="B37" s="43">
        <v>44483</v>
      </c>
      <c r="C37" s="19">
        <v>1882</v>
      </c>
      <c r="D37" s="51" t="s">
        <v>140</v>
      </c>
      <c r="E37" s="52" t="s">
        <v>141</v>
      </c>
      <c r="F37" s="28">
        <v>1494</v>
      </c>
    </row>
    <row r="38" spans="1:6" x14ac:dyDescent="0.2">
      <c r="A38" s="142">
        <v>31</v>
      </c>
      <c r="B38" s="43">
        <v>44483</v>
      </c>
      <c r="C38" s="19">
        <v>1883</v>
      </c>
      <c r="D38" s="51" t="s">
        <v>142</v>
      </c>
      <c r="E38" s="52" t="s">
        <v>143</v>
      </c>
      <c r="F38" s="28">
        <v>1606.5</v>
      </c>
    </row>
    <row r="39" spans="1:6" x14ac:dyDescent="0.2">
      <c r="A39" s="142">
        <v>32</v>
      </c>
      <c r="B39" s="43">
        <v>44483</v>
      </c>
      <c r="C39" s="19">
        <v>45</v>
      </c>
      <c r="D39" s="51" t="s">
        <v>125</v>
      </c>
      <c r="E39" s="52" t="s">
        <v>126</v>
      </c>
      <c r="F39" s="28">
        <v>952</v>
      </c>
    </row>
    <row r="40" spans="1:6" x14ac:dyDescent="0.2">
      <c r="A40" s="141">
        <v>33</v>
      </c>
      <c r="B40" s="43">
        <v>44489</v>
      </c>
      <c r="C40" s="19">
        <v>1899</v>
      </c>
      <c r="D40" s="51" t="s">
        <v>148</v>
      </c>
      <c r="E40" s="52" t="s">
        <v>149</v>
      </c>
      <c r="F40" s="28">
        <v>684.25</v>
      </c>
    </row>
    <row r="41" spans="1:6" s="17" customFormat="1" x14ac:dyDescent="0.2">
      <c r="A41" s="142">
        <v>34</v>
      </c>
      <c r="B41" s="43">
        <v>44489</v>
      </c>
      <c r="C41" s="19">
        <v>1900</v>
      </c>
      <c r="D41" s="51" t="s">
        <v>99</v>
      </c>
      <c r="E41" s="52" t="s">
        <v>149</v>
      </c>
      <c r="F41" s="28">
        <v>1372.86</v>
      </c>
    </row>
    <row r="42" spans="1:6" s="17" customFormat="1" x14ac:dyDescent="0.2">
      <c r="A42" s="142">
        <v>35</v>
      </c>
      <c r="B42" s="43">
        <v>44489</v>
      </c>
      <c r="C42" s="19">
        <v>1901</v>
      </c>
      <c r="D42" s="51" t="s">
        <v>150</v>
      </c>
      <c r="E42" s="52" t="s">
        <v>151</v>
      </c>
      <c r="F42" s="28">
        <v>6426</v>
      </c>
    </row>
    <row r="43" spans="1:6" s="17" customFormat="1" x14ac:dyDescent="0.2">
      <c r="A43" s="142">
        <v>36</v>
      </c>
      <c r="B43" s="43">
        <v>44489</v>
      </c>
      <c r="C43" s="19">
        <v>1902</v>
      </c>
      <c r="D43" s="51" t="s">
        <v>152</v>
      </c>
      <c r="E43" s="52" t="s">
        <v>153</v>
      </c>
      <c r="F43" s="28">
        <v>1797.35</v>
      </c>
    </row>
    <row r="44" spans="1:6" s="17" customFormat="1" x14ac:dyDescent="0.2">
      <c r="A44" s="141">
        <v>37</v>
      </c>
      <c r="B44" s="43">
        <v>44489</v>
      </c>
      <c r="C44" s="19">
        <v>1903</v>
      </c>
      <c r="D44" s="51" t="s">
        <v>154</v>
      </c>
      <c r="E44" s="52" t="s">
        <v>155</v>
      </c>
      <c r="F44" s="28">
        <v>300</v>
      </c>
    </row>
    <row r="45" spans="1:6" s="17" customFormat="1" x14ac:dyDescent="0.2">
      <c r="A45" s="142">
        <v>38</v>
      </c>
      <c r="B45" s="43">
        <v>44489</v>
      </c>
      <c r="C45" s="19">
        <v>1904</v>
      </c>
      <c r="D45" s="51" t="s">
        <v>156</v>
      </c>
      <c r="E45" s="52" t="s">
        <v>157</v>
      </c>
      <c r="F45" s="28">
        <v>206.7</v>
      </c>
    </row>
    <row r="46" spans="1:6" s="17" customFormat="1" x14ac:dyDescent="0.2">
      <c r="A46" s="142">
        <v>39</v>
      </c>
      <c r="B46" s="43">
        <v>44490</v>
      </c>
      <c r="C46" s="48">
        <v>46</v>
      </c>
      <c r="D46" s="51" t="s">
        <v>125</v>
      </c>
      <c r="E46" s="52" t="s">
        <v>126</v>
      </c>
      <c r="F46" s="28">
        <v>35</v>
      </c>
    </row>
    <row r="47" spans="1:6" s="17" customFormat="1" x14ac:dyDescent="0.2">
      <c r="A47" s="141">
        <v>40</v>
      </c>
      <c r="B47" s="43">
        <v>44490</v>
      </c>
      <c r="C47" s="48">
        <v>46</v>
      </c>
      <c r="D47" s="51" t="s">
        <v>125</v>
      </c>
      <c r="E47" s="52" t="s">
        <v>126</v>
      </c>
      <c r="F47" s="28">
        <v>63.8</v>
      </c>
    </row>
    <row r="48" spans="1:6" s="17" customFormat="1" x14ac:dyDescent="0.2">
      <c r="A48" s="142">
        <v>41</v>
      </c>
      <c r="B48" s="43">
        <v>44490</v>
      </c>
      <c r="C48" s="48">
        <v>1910</v>
      </c>
      <c r="D48" s="51" t="s">
        <v>154</v>
      </c>
      <c r="E48" s="52" t="s">
        <v>158</v>
      </c>
      <c r="F48" s="28">
        <v>282</v>
      </c>
    </row>
    <row r="49" spans="1:8" s="17" customFormat="1" x14ac:dyDescent="0.2">
      <c r="A49" s="142">
        <v>42</v>
      </c>
      <c r="B49" s="43">
        <v>44490</v>
      </c>
      <c r="C49" s="48">
        <v>1911</v>
      </c>
      <c r="D49" s="51" t="s">
        <v>159</v>
      </c>
      <c r="E49" s="52" t="s">
        <v>155</v>
      </c>
      <c r="F49" s="28">
        <v>194.6</v>
      </c>
    </row>
    <row r="50" spans="1:8" s="17" customFormat="1" x14ac:dyDescent="0.2">
      <c r="A50" s="141">
        <v>43</v>
      </c>
      <c r="B50" s="43">
        <v>44490</v>
      </c>
      <c r="C50" s="48">
        <v>1912</v>
      </c>
      <c r="D50" s="51" t="s">
        <v>159</v>
      </c>
      <c r="E50" s="52" t="s">
        <v>155</v>
      </c>
      <c r="F50" s="28">
        <v>194.6</v>
      </c>
      <c r="G50" s="135"/>
      <c r="H50" s="135"/>
    </row>
    <row r="51" spans="1:8" s="17" customFormat="1" x14ac:dyDescent="0.2">
      <c r="A51" s="142">
        <v>44</v>
      </c>
      <c r="B51" s="43">
        <v>44490</v>
      </c>
      <c r="C51" s="48">
        <v>1913</v>
      </c>
      <c r="D51" s="51" t="s">
        <v>160</v>
      </c>
      <c r="E51" s="52" t="s">
        <v>161</v>
      </c>
      <c r="F51" s="28">
        <v>25019.75</v>
      </c>
    </row>
    <row r="52" spans="1:8" s="17" customFormat="1" x14ac:dyDescent="0.2">
      <c r="A52" s="142">
        <v>45</v>
      </c>
      <c r="B52" s="43">
        <v>44490</v>
      </c>
      <c r="C52" s="48">
        <v>1914</v>
      </c>
      <c r="D52" s="51" t="s">
        <v>162</v>
      </c>
      <c r="E52" s="52" t="s">
        <v>163</v>
      </c>
      <c r="F52" s="28">
        <v>996.03</v>
      </c>
      <c r="G52" s="135"/>
      <c r="H52" s="135"/>
    </row>
    <row r="53" spans="1:8" s="17" customFormat="1" x14ac:dyDescent="0.2">
      <c r="A53" s="141">
        <v>46</v>
      </c>
      <c r="B53" s="43">
        <v>44490</v>
      </c>
      <c r="C53" s="48">
        <v>1915</v>
      </c>
      <c r="D53" s="51" t="s">
        <v>162</v>
      </c>
      <c r="E53" s="52" t="s">
        <v>164</v>
      </c>
      <c r="F53" s="28">
        <v>165.41</v>
      </c>
      <c r="G53" s="135"/>
      <c r="H53" s="135"/>
    </row>
    <row r="54" spans="1:8" s="17" customFormat="1" x14ac:dyDescent="0.2">
      <c r="A54" s="142">
        <v>47</v>
      </c>
      <c r="B54" s="43">
        <v>44490</v>
      </c>
      <c r="C54" s="48">
        <v>1916</v>
      </c>
      <c r="D54" s="51" t="s">
        <v>162</v>
      </c>
      <c r="E54" s="52" t="s">
        <v>165</v>
      </c>
      <c r="F54" s="28">
        <v>8717.94</v>
      </c>
    </row>
    <row r="55" spans="1:8" s="17" customFormat="1" x14ac:dyDescent="0.2">
      <c r="A55" s="142">
        <v>48</v>
      </c>
      <c r="B55" s="43">
        <v>44490</v>
      </c>
      <c r="C55" s="48">
        <v>1917</v>
      </c>
      <c r="D55" s="51" t="s">
        <v>119</v>
      </c>
      <c r="E55" s="52" t="s">
        <v>166</v>
      </c>
      <c r="F55" s="28">
        <v>3599.7</v>
      </c>
    </row>
    <row r="56" spans="1:8" s="17" customFormat="1" x14ac:dyDescent="0.2">
      <c r="A56" s="141">
        <v>49</v>
      </c>
      <c r="B56" s="43">
        <v>44490</v>
      </c>
      <c r="C56" s="48">
        <v>1918</v>
      </c>
      <c r="D56" s="51" t="s">
        <v>129</v>
      </c>
      <c r="E56" s="52" t="s">
        <v>167</v>
      </c>
      <c r="F56" s="28">
        <v>1145.97</v>
      </c>
    </row>
    <row r="57" spans="1:8" s="17" customFormat="1" x14ac:dyDescent="0.2">
      <c r="A57" s="142">
        <v>50</v>
      </c>
      <c r="B57" s="43">
        <v>44491</v>
      </c>
      <c r="C57" s="48">
        <v>245</v>
      </c>
      <c r="D57" s="51" t="s">
        <v>125</v>
      </c>
      <c r="E57" s="52" t="s">
        <v>168</v>
      </c>
      <c r="F57" s="28">
        <v>-211.16</v>
      </c>
    </row>
    <row r="58" spans="1:8" s="17" customFormat="1" x14ac:dyDescent="0.2">
      <c r="A58" s="142">
        <v>51</v>
      </c>
      <c r="B58" s="43">
        <v>44491</v>
      </c>
      <c r="C58" s="48">
        <v>47</v>
      </c>
      <c r="D58" s="51" t="s">
        <v>125</v>
      </c>
      <c r="E58" s="52" t="s">
        <v>126</v>
      </c>
      <c r="F58" s="28">
        <v>4200</v>
      </c>
    </row>
    <row r="59" spans="1:8" s="17" customFormat="1" x14ac:dyDescent="0.2">
      <c r="A59" s="141">
        <v>52</v>
      </c>
      <c r="B59" s="43">
        <v>44491</v>
      </c>
      <c r="C59" s="48">
        <v>1929</v>
      </c>
      <c r="D59" s="51" t="s">
        <v>129</v>
      </c>
      <c r="E59" s="52" t="s">
        <v>169</v>
      </c>
      <c r="F59" s="28">
        <v>299.98</v>
      </c>
    </row>
    <row r="60" spans="1:8" s="17" customFormat="1" x14ac:dyDescent="0.2">
      <c r="A60" s="142">
        <v>53</v>
      </c>
      <c r="B60" s="43">
        <v>44491</v>
      </c>
      <c r="C60" s="48">
        <v>1930</v>
      </c>
      <c r="D60" s="51" t="s">
        <v>170</v>
      </c>
      <c r="E60" s="52" t="s">
        <v>171</v>
      </c>
      <c r="F60" s="28">
        <v>19424.89</v>
      </c>
    </row>
    <row r="61" spans="1:8" s="17" customFormat="1" x14ac:dyDescent="0.2">
      <c r="A61" s="142">
        <v>54</v>
      </c>
      <c r="B61" s="43">
        <v>44491</v>
      </c>
      <c r="C61" s="48">
        <v>1931</v>
      </c>
      <c r="D61" s="51" t="s">
        <v>170</v>
      </c>
      <c r="E61" s="52" t="s">
        <v>171</v>
      </c>
      <c r="F61" s="28">
        <v>17363.259999999998</v>
      </c>
    </row>
    <row r="62" spans="1:8" s="17" customFormat="1" x14ac:dyDescent="0.2">
      <c r="A62" s="141">
        <v>55</v>
      </c>
      <c r="B62" s="43">
        <v>44494</v>
      </c>
      <c r="C62" s="48">
        <v>1932</v>
      </c>
      <c r="D62" s="51" t="s">
        <v>172</v>
      </c>
      <c r="E62" s="52" t="s">
        <v>173</v>
      </c>
      <c r="F62" s="28">
        <v>7259</v>
      </c>
    </row>
    <row r="63" spans="1:8" s="17" customFormat="1" x14ac:dyDescent="0.2">
      <c r="A63" s="142">
        <v>56</v>
      </c>
      <c r="B63" s="43">
        <v>44495</v>
      </c>
      <c r="C63" s="48">
        <v>1941</v>
      </c>
      <c r="D63" s="51" t="s">
        <v>119</v>
      </c>
      <c r="E63" s="52" t="s">
        <v>179</v>
      </c>
      <c r="F63" s="28">
        <v>1278.99</v>
      </c>
    </row>
    <row r="64" spans="1:8" s="17" customFormat="1" x14ac:dyDescent="0.2">
      <c r="A64" s="141">
        <v>57</v>
      </c>
      <c r="B64" s="43">
        <v>44496</v>
      </c>
      <c r="C64" s="48">
        <v>1940</v>
      </c>
      <c r="D64" s="51" t="s">
        <v>123</v>
      </c>
      <c r="E64" s="52" t="s">
        <v>124</v>
      </c>
      <c r="F64" s="28">
        <v>464.1</v>
      </c>
    </row>
    <row r="65" spans="1:11" s="17" customFormat="1" x14ac:dyDescent="0.2">
      <c r="A65" s="142">
        <v>58</v>
      </c>
      <c r="B65" s="43">
        <v>44496</v>
      </c>
      <c r="C65" s="48">
        <v>1952</v>
      </c>
      <c r="D65" s="51" t="s">
        <v>180</v>
      </c>
      <c r="E65" s="52" t="s">
        <v>181</v>
      </c>
      <c r="F65" s="28">
        <v>5950</v>
      </c>
    </row>
    <row r="66" spans="1:11" s="17" customFormat="1" x14ac:dyDescent="0.2">
      <c r="A66" s="141">
        <v>59</v>
      </c>
      <c r="B66" s="43">
        <v>44496</v>
      </c>
      <c r="C66" s="48">
        <v>1953</v>
      </c>
      <c r="D66" s="51" t="s">
        <v>86</v>
      </c>
      <c r="E66" s="52" t="s">
        <v>182</v>
      </c>
      <c r="F66" s="28">
        <v>4500</v>
      </c>
    </row>
    <row r="67" spans="1:11" s="17" customFormat="1" x14ac:dyDescent="0.2">
      <c r="A67" s="142">
        <v>60</v>
      </c>
      <c r="B67" s="43">
        <v>44496</v>
      </c>
      <c r="C67" s="48">
        <v>1954</v>
      </c>
      <c r="D67" s="51" t="s">
        <v>183</v>
      </c>
      <c r="E67" s="52" t="s">
        <v>184</v>
      </c>
      <c r="F67" s="28">
        <v>4250</v>
      </c>
    </row>
    <row r="68" spans="1:11" x14ac:dyDescent="0.2">
      <c r="A68" s="141">
        <v>61</v>
      </c>
      <c r="B68" s="21">
        <v>44497</v>
      </c>
      <c r="C68" s="48">
        <v>249</v>
      </c>
      <c r="D68" s="51" t="s">
        <v>125</v>
      </c>
      <c r="E68" s="52" t="s">
        <v>168</v>
      </c>
      <c r="F68" s="28">
        <v>-3355</v>
      </c>
    </row>
    <row r="69" spans="1:11" x14ac:dyDescent="0.2">
      <c r="A69" s="142">
        <v>62</v>
      </c>
      <c r="B69" s="21">
        <v>44497</v>
      </c>
      <c r="C69" s="48">
        <v>1957</v>
      </c>
      <c r="D69" s="51" t="s">
        <v>99</v>
      </c>
      <c r="E69" s="52" t="s">
        <v>185</v>
      </c>
      <c r="F69" s="28">
        <v>2171.21</v>
      </c>
    </row>
    <row r="70" spans="1:11" x14ac:dyDescent="0.2">
      <c r="A70" s="141">
        <v>63</v>
      </c>
      <c r="B70" s="21">
        <v>44497</v>
      </c>
      <c r="C70" s="7">
        <v>1958</v>
      </c>
      <c r="D70" s="51" t="s">
        <v>186</v>
      </c>
      <c r="E70" s="52" t="s">
        <v>187</v>
      </c>
      <c r="F70" s="28">
        <v>15314.96</v>
      </c>
    </row>
    <row r="71" spans="1:11" s="17" customFormat="1" x14ac:dyDescent="0.2">
      <c r="A71" s="142">
        <v>64</v>
      </c>
      <c r="B71" s="21">
        <v>44497</v>
      </c>
      <c r="C71" s="7">
        <v>1959</v>
      </c>
      <c r="D71" s="51" t="s">
        <v>172</v>
      </c>
      <c r="E71" s="52" t="s">
        <v>188</v>
      </c>
      <c r="F71" s="28">
        <v>9716.35</v>
      </c>
    </row>
    <row r="72" spans="1:11" s="17" customFormat="1" x14ac:dyDescent="0.2">
      <c r="A72" s="141">
        <v>65</v>
      </c>
      <c r="B72" s="21">
        <v>44497</v>
      </c>
      <c r="C72" s="7">
        <v>1960</v>
      </c>
      <c r="D72" s="51" t="s">
        <v>172</v>
      </c>
      <c r="E72" s="52" t="s">
        <v>190</v>
      </c>
      <c r="F72" s="28">
        <v>1487.02</v>
      </c>
    </row>
    <row r="73" spans="1:11" x14ac:dyDescent="0.2">
      <c r="A73" s="142">
        <v>66</v>
      </c>
      <c r="B73" s="21">
        <v>44497</v>
      </c>
      <c r="C73" s="7">
        <v>1961</v>
      </c>
      <c r="D73" s="51" t="s">
        <v>172</v>
      </c>
      <c r="E73" s="52" t="s">
        <v>189</v>
      </c>
      <c r="F73" s="28">
        <v>876.79</v>
      </c>
    </row>
    <row r="74" spans="1:11" x14ac:dyDescent="0.2">
      <c r="A74" s="141">
        <v>67</v>
      </c>
      <c r="B74" s="43">
        <v>44497</v>
      </c>
      <c r="C74" s="48">
        <v>1962</v>
      </c>
      <c r="D74" s="51" t="s">
        <v>123</v>
      </c>
      <c r="E74" s="52" t="s">
        <v>191</v>
      </c>
      <c r="F74" s="28">
        <v>63.01</v>
      </c>
      <c r="H74" s="132"/>
      <c r="I74" s="133"/>
      <c r="J74" s="134"/>
      <c r="K74" s="134"/>
    </row>
    <row r="75" spans="1:11" x14ac:dyDescent="0.2">
      <c r="A75" s="141">
        <v>68</v>
      </c>
      <c r="B75" s="43">
        <v>44498</v>
      </c>
      <c r="C75" s="48">
        <v>1964</v>
      </c>
      <c r="D75" s="51" t="s">
        <v>156</v>
      </c>
      <c r="E75" s="52" t="s">
        <v>157</v>
      </c>
      <c r="F75" s="28">
        <v>286.20999999999998</v>
      </c>
      <c r="H75" s="132"/>
      <c r="I75" s="133"/>
      <c r="J75" s="134"/>
      <c r="K75" s="134"/>
    </row>
    <row r="76" spans="1:11" x14ac:dyDescent="0.2">
      <c r="A76" s="141">
        <v>69</v>
      </c>
      <c r="B76" s="43">
        <v>44498</v>
      </c>
      <c r="C76" s="48"/>
      <c r="D76" s="51" t="s">
        <v>192</v>
      </c>
      <c r="E76" s="52" t="s">
        <v>192</v>
      </c>
      <c r="F76" s="28">
        <v>578.83000000000004</v>
      </c>
      <c r="H76" s="132"/>
      <c r="I76" s="133"/>
      <c r="J76" s="134"/>
      <c r="K76" s="134"/>
    </row>
    <row r="77" spans="1:11" x14ac:dyDescent="0.2">
      <c r="A77" s="142">
        <v>70</v>
      </c>
      <c r="B77" s="43">
        <v>44498</v>
      </c>
      <c r="C77" s="48"/>
      <c r="D77" s="51" t="s">
        <v>177</v>
      </c>
      <c r="E77" s="52" t="s">
        <v>178</v>
      </c>
      <c r="F77" s="28">
        <v>29317.439999999999</v>
      </c>
      <c r="H77" s="132"/>
      <c r="I77" s="133"/>
      <c r="J77" s="134"/>
      <c r="K77" s="134"/>
    </row>
    <row r="78" spans="1:11" x14ac:dyDescent="0.2">
      <c r="A78" s="141">
        <v>71</v>
      </c>
      <c r="B78" s="43">
        <v>44498</v>
      </c>
      <c r="C78" s="48"/>
      <c r="D78" s="51" t="s">
        <v>176</v>
      </c>
      <c r="E78" s="52" t="s">
        <v>176</v>
      </c>
      <c r="F78" s="28">
        <v>1813.45</v>
      </c>
      <c r="G78" s="135"/>
      <c r="H78" s="173"/>
      <c r="I78" s="173"/>
      <c r="J78" s="135"/>
    </row>
    <row r="79" spans="1:11" ht="15" thickBot="1" x14ac:dyDescent="0.25">
      <c r="A79" s="174" t="s">
        <v>79</v>
      </c>
      <c r="B79" s="175"/>
      <c r="C79" s="175"/>
      <c r="D79" s="175"/>
      <c r="E79" s="175"/>
      <c r="F79" s="14">
        <f>SUM(F8:F78)</f>
        <v>325576.24000000005</v>
      </c>
    </row>
    <row r="81" spans="6:6" x14ac:dyDescent="0.2">
      <c r="F81" s="15"/>
    </row>
    <row r="82" spans="6:6" x14ac:dyDescent="0.2">
      <c r="F82" s="15"/>
    </row>
    <row r="83" spans="6:6" x14ac:dyDescent="0.2">
      <c r="F83" s="15"/>
    </row>
    <row r="84" spans="6:6" x14ac:dyDescent="0.2">
      <c r="F84" s="16"/>
    </row>
    <row r="85" spans="6:6" x14ac:dyDescent="0.2">
      <c r="F85" s="15"/>
    </row>
  </sheetData>
  <sheetProtection password="CC71" sheet="1" objects="1" scenarios="1"/>
  <mergeCells count="2">
    <mergeCell ref="A79:E79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G20" sqref="G20"/>
    </sheetView>
  </sheetViews>
  <sheetFormatPr defaultRowHeight="12.75" x14ac:dyDescent="0.2"/>
  <cols>
    <col min="1" max="1" width="10.28515625" style="10" customWidth="1"/>
    <col min="2" max="2" width="13.85546875" style="10" customWidth="1"/>
    <col min="3" max="3" width="30.28515625" style="10" customWidth="1"/>
    <col min="4" max="4" width="31.28515625" style="10" bestFit="1" customWidth="1"/>
    <col min="5" max="5" width="14.7109375" style="10" customWidth="1"/>
    <col min="6" max="16384" width="9.140625" style="10"/>
  </cols>
  <sheetData>
    <row r="1" spans="1:5" x14ac:dyDescent="0.2">
      <c r="A1" s="1" t="s">
        <v>4</v>
      </c>
      <c r="B1" s="1"/>
      <c r="C1" s="1"/>
      <c r="D1" s="8"/>
      <c r="E1" s="8"/>
    </row>
    <row r="3" spans="1:5" x14ac:dyDescent="0.2">
      <c r="A3" s="1" t="s">
        <v>18</v>
      </c>
      <c r="D3" s="8"/>
      <c r="E3" s="8"/>
    </row>
    <row r="4" spans="1:5" x14ac:dyDescent="0.2">
      <c r="A4" s="8"/>
      <c r="B4" s="1"/>
      <c r="C4" s="1"/>
      <c r="D4" s="8"/>
      <c r="E4" s="8"/>
    </row>
    <row r="5" spans="1:5" x14ac:dyDescent="0.2">
      <c r="A5" s="4" t="s">
        <v>5</v>
      </c>
      <c r="B5" s="1" t="s">
        <v>80</v>
      </c>
      <c r="C5" s="1"/>
      <c r="D5" s="8"/>
      <c r="E5" s="8"/>
    </row>
    <row r="6" spans="1:5" ht="13.5" thickBot="1" x14ac:dyDescent="0.25">
      <c r="A6" s="8"/>
      <c r="B6" s="8"/>
      <c r="C6" s="8"/>
      <c r="D6" s="8"/>
      <c r="E6" s="8"/>
    </row>
    <row r="7" spans="1:5" x14ac:dyDescent="0.2">
      <c r="A7" s="62" t="s">
        <v>19</v>
      </c>
      <c r="B7" s="63" t="s">
        <v>20</v>
      </c>
      <c r="C7" s="63" t="s">
        <v>22</v>
      </c>
      <c r="D7" s="63" t="s">
        <v>21</v>
      </c>
      <c r="E7" s="3" t="s">
        <v>16</v>
      </c>
    </row>
    <row r="8" spans="1:5" x14ac:dyDescent="0.2">
      <c r="A8" s="160">
        <v>1879</v>
      </c>
      <c r="B8" s="161">
        <v>44483</v>
      </c>
      <c r="C8" s="157" t="s">
        <v>134</v>
      </c>
      <c r="D8" s="157" t="s">
        <v>135</v>
      </c>
      <c r="E8" s="162">
        <v>82062.399999999994</v>
      </c>
    </row>
    <row r="9" spans="1:5" x14ac:dyDescent="0.2">
      <c r="A9" s="160">
        <v>1880</v>
      </c>
      <c r="B9" s="161">
        <v>44483</v>
      </c>
      <c r="C9" s="157" t="s">
        <v>134</v>
      </c>
      <c r="D9" s="157" t="s">
        <v>136</v>
      </c>
      <c r="E9" s="162">
        <v>55574.19</v>
      </c>
    </row>
    <row r="10" spans="1:5" x14ac:dyDescent="0.2">
      <c r="A10" s="163">
        <v>1898</v>
      </c>
      <c r="B10" s="164">
        <v>44489</v>
      </c>
      <c r="C10" s="165" t="s">
        <v>134</v>
      </c>
      <c r="D10" s="165" t="s">
        <v>145</v>
      </c>
      <c r="E10" s="166">
        <v>141729</v>
      </c>
    </row>
    <row r="11" spans="1:5" x14ac:dyDescent="0.2">
      <c r="A11" s="163">
        <v>1906</v>
      </c>
      <c r="B11" s="159">
        <v>44489</v>
      </c>
      <c r="C11" s="167" t="s">
        <v>146</v>
      </c>
      <c r="D11" s="167" t="s">
        <v>147</v>
      </c>
      <c r="E11" s="158">
        <v>344505</v>
      </c>
    </row>
    <row r="12" spans="1:5" x14ac:dyDescent="0.2">
      <c r="A12" s="169">
        <v>1963</v>
      </c>
      <c r="B12" s="170">
        <v>44498</v>
      </c>
      <c r="C12" s="171" t="s">
        <v>146</v>
      </c>
      <c r="D12" s="171" t="s">
        <v>193</v>
      </c>
      <c r="E12" s="172">
        <v>3213</v>
      </c>
    </row>
    <row r="13" spans="1:5" ht="13.5" thickBot="1" x14ac:dyDescent="0.25">
      <c r="A13" s="174" t="s">
        <v>81</v>
      </c>
      <c r="B13" s="175"/>
      <c r="C13" s="175"/>
      <c r="D13" s="9"/>
      <c r="E13" s="156">
        <f>SUM(E8:E12)</f>
        <v>627083.59</v>
      </c>
    </row>
    <row r="21" spans="1:1" ht="15" x14ac:dyDescent="0.2">
      <c r="A21" s="11"/>
    </row>
    <row r="22" spans="1:1" ht="15" x14ac:dyDescent="0.2">
      <c r="A22" s="11"/>
    </row>
    <row r="23" spans="1:1" ht="15" x14ac:dyDescent="0.2">
      <c r="A23" s="11"/>
    </row>
    <row r="24" spans="1:1" ht="15" x14ac:dyDescent="0.2">
      <c r="A24" s="11"/>
    </row>
  </sheetData>
  <sheetProtection password="CC71" sheet="1" objects="1" scenarios="1"/>
  <mergeCells count="1">
    <mergeCell ref="A13:C13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7" workbookViewId="0">
      <selection activeCell="J33" sqref="J33"/>
    </sheetView>
  </sheetViews>
  <sheetFormatPr defaultRowHeight="14.25" x14ac:dyDescent="0.2"/>
  <cols>
    <col min="1" max="1" width="15.5703125" style="12" customWidth="1"/>
    <col min="2" max="2" width="10.7109375" style="12" customWidth="1"/>
    <col min="3" max="3" width="4.85546875" style="12" bestFit="1" customWidth="1"/>
    <col min="4" max="4" width="11.7109375" style="12" bestFit="1" customWidth="1"/>
    <col min="5" max="5" width="13.28515625" style="12" customWidth="1"/>
    <col min="6" max="6" width="26" style="12" bestFit="1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15" x14ac:dyDescent="0.2">
      <c r="A1" s="1" t="s">
        <v>4</v>
      </c>
      <c r="B1" s="1"/>
      <c r="C1" s="8"/>
      <c r="D1" s="8"/>
      <c r="E1" s="8"/>
      <c r="F1" s="8"/>
    </row>
    <row r="3" spans="1:15" x14ac:dyDescent="0.2">
      <c r="A3" s="1" t="s">
        <v>70</v>
      </c>
      <c r="B3" s="8"/>
      <c r="C3" s="8"/>
      <c r="D3" s="8"/>
      <c r="F3" s="8"/>
    </row>
    <row r="4" spans="1:15" x14ac:dyDescent="0.2">
      <c r="A4" s="8"/>
      <c r="B4" s="1"/>
      <c r="C4" s="8"/>
      <c r="D4" s="8"/>
      <c r="E4" s="8"/>
      <c r="F4" s="8"/>
    </row>
    <row r="5" spans="1:15" x14ac:dyDescent="0.2">
      <c r="A5" s="176" t="s">
        <v>82</v>
      </c>
      <c r="B5" s="176"/>
      <c r="C5" s="176"/>
      <c r="F5" s="8"/>
    </row>
    <row r="6" spans="1:15" x14ac:dyDescent="0.2">
      <c r="A6" s="2"/>
      <c r="B6" s="8"/>
      <c r="C6" s="8"/>
      <c r="D6" s="8"/>
      <c r="E6" s="8"/>
      <c r="F6" s="8"/>
    </row>
    <row r="7" spans="1:15" ht="15" thickBot="1" x14ac:dyDescent="0.25"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">
      <c r="A8" s="53" t="s">
        <v>23</v>
      </c>
      <c r="B8" s="54" t="s">
        <v>6</v>
      </c>
      <c r="C8" s="54" t="s">
        <v>7</v>
      </c>
      <c r="D8" s="54" t="s">
        <v>8</v>
      </c>
      <c r="E8" s="55" t="s">
        <v>3</v>
      </c>
      <c r="F8" s="56" t="s">
        <v>29</v>
      </c>
      <c r="G8" s="15"/>
      <c r="H8" s="15"/>
      <c r="I8" s="15"/>
      <c r="J8" s="15"/>
      <c r="K8" s="15"/>
      <c r="L8" s="15"/>
      <c r="M8" s="15"/>
      <c r="N8" s="15"/>
      <c r="O8" s="15"/>
    </row>
    <row r="9" spans="1:15" ht="25.5" x14ac:dyDescent="0.2">
      <c r="A9" s="107" t="s">
        <v>53</v>
      </c>
      <c r="B9" s="76"/>
      <c r="C9" s="76"/>
      <c r="D9" s="77">
        <v>37902.699999999997</v>
      </c>
      <c r="E9" s="78"/>
      <c r="F9" s="79"/>
      <c r="G9" s="15"/>
      <c r="H9" s="15"/>
      <c r="I9" s="15"/>
      <c r="J9" s="15"/>
      <c r="K9" s="15"/>
      <c r="L9" s="15"/>
      <c r="M9" s="15"/>
      <c r="N9" s="15"/>
      <c r="O9" s="15"/>
    </row>
    <row r="10" spans="1:15" ht="25.5" x14ac:dyDescent="0.2">
      <c r="A10" s="80" t="s">
        <v>55</v>
      </c>
      <c r="B10" s="76" t="s">
        <v>77</v>
      </c>
      <c r="C10" s="76">
        <v>7</v>
      </c>
      <c r="D10" s="81">
        <v>201</v>
      </c>
      <c r="E10" s="78" t="s">
        <v>23</v>
      </c>
      <c r="F10" s="85" t="s">
        <v>62</v>
      </c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25.5" x14ac:dyDescent="0.2">
      <c r="A11" s="75" t="s">
        <v>23</v>
      </c>
      <c r="B11" s="76" t="s">
        <v>77</v>
      </c>
      <c r="C11" s="76">
        <v>7</v>
      </c>
      <c r="D11" s="81">
        <v>201</v>
      </c>
      <c r="E11" s="78" t="s">
        <v>23</v>
      </c>
      <c r="F11" s="85" t="s">
        <v>56</v>
      </c>
    </row>
    <row r="12" spans="1:15" ht="25.5" x14ac:dyDescent="0.2">
      <c r="A12" s="75" t="s">
        <v>23</v>
      </c>
      <c r="B12" s="76" t="s">
        <v>77</v>
      </c>
      <c r="C12" s="76">
        <v>7</v>
      </c>
      <c r="D12" s="81">
        <v>202</v>
      </c>
      <c r="E12" s="78" t="s">
        <v>23</v>
      </c>
      <c r="F12" s="85" t="s">
        <v>67</v>
      </c>
    </row>
    <row r="13" spans="1:15" ht="25.5" x14ac:dyDescent="0.2">
      <c r="A13" s="75" t="s">
        <v>23</v>
      </c>
      <c r="B13" s="76" t="s">
        <v>77</v>
      </c>
      <c r="C13" s="76">
        <v>7</v>
      </c>
      <c r="D13" s="81">
        <v>202</v>
      </c>
      <c r="E13" s="78" t="s">
        <v>23</v>
      </c>
      <c r="F13" s="85" t="s">
        <v>57</v>
      </c>
    </row>
    <row r="14" spans="1:15" ht="25.5" x14ac:dyDescent="0.2">
      <c r="A14" s="75" t="s">
        <v>23</v>
      </c>
      <c r="B14" s="76" t="s">
        <v>77</v>
      </c>
      <c r="C14" s="76">
        <v>7</v>
      </c>
      <c r="D14" s="81">
        <v>202</v>
      </c>
      <c r="E14" s="78" t="s">
        <v>23</v>
      </c>
      <c r="F14" s="85" t="s">
        <v>57</v>
      </c>
    </row>
    <row r="15" spans="1:15" ht="25.5" x14ac:dyDescent="0.2">
      <c r="A15" s="75" t="s">
        <v>23</v>
      </c>
      <c r="B15" s="76" t="s">
        <v>77</v>
      </c>
      <c r="C15" s="76">
        <v>7</v>
      </c>
      <c r="D15" s="81">
        <v>202</v>
      </c>
      <c r="E15" s="78" t="s">
        <v>23</v>
      </c>
      <c r="F15" s="85" t="s">
        <v>57</v>
      </c>
    </row>
    <row r="16" spans="1:15" x14ac:dyDescent="0.2">
      <c r="A16" s="75" t="s">
        <v>23</v>
      </c>
      <c r="B16" s="76" t="s">
        <v>77</v>
      </c>
      <c r="C16" s="76">
        <v>7</v>
      </c>
      <c r="D16" s="81">
        <v>135</v>
      </c>
      <c r="E16" s="78" t="s">
        <v>23</v>
      </c>
      <c r="F16" s="86" t="s">
        <v>58</v>
      </c>
    </row>
    <row r="17" spans="1:6" x14ac:dyDescent="0.2">
      <c r="A17" s="75" t="s">
        <v>23</v>
      </c>
      <c r="B17" s="76" t="s">
        <v>77</v>
      </c>
      <c r="C17" s="76">
        <v>7</v>
      </c>
      <c r="D17" s="81">
        <v>725</v>
      </c>
      <c r="E17" s="78" t="s">
        <v>23</v>
      </c>
      <c r="F17" s="86" t="s">
        <v>63</v>
      </c>
    </row>
    <row r="18" spans="1:6" x14ac:dyDescent="0.2">
      <c r="A18" s="75"/>
      <c r="B18" s="76" t="s">
        <v>77</v>
      </c>
      <c r="C18" s="76">
        <v>19</v>
      </c>
      <c r="D18" s="81">
        <v>2837.66</v>
      </c>
      <c r="E18" s="78"/>
      <c r="F18" s="86" t="s">
        <v>144</v>
      </c>
    </row>
    <row r="19" spans="1:6" x14ac:dyDescent="0.2">
      <c r="A19" s="75"/>
      <c r="B19" s="76" t="s">
        <v>77</v>
      </c>
      <c r="C19" s="76">
        <v>19</v>
      </c>
      <c r="D19" s="81">
        <v>290.02</v>
      </c>
      <c r="E19" s="78"/>
      <c r="F19" s="86" t="s">
        <v>144</v>
      </c>
    </row>
    <row r="20" spans="1:6" x14ac:dyDescent="0.2">
      <c r="A20" s="75"/>
      <c r="B20" s="76" t="s">
        <v>77</v>
      </c>
      <c r="C20" s="76">
        <v>19</v>
      </c>
      <c r="D20" s="81">
        <v>256.69</v>
      </c>
      <c r="E20" s="78"/>
      <c r="F20" s="86" t="s">
        <v>144</v>
      </c>
    </row>
    <row r="21" spans="1:6" x14ac:dyDescent="0.2">
      <c r="A21" s="80" t="s">
        <v>54</v>
      </c>
      <c r="B21" s="76" t="s">
        <v>23</v>
      </c>
      <c r="C21" s="76" t="s">
        <v>23</v>
      </c>
      <c r="D21" s="77">
        <f>SUM(D10:D20)</f>
        <v>5454.37</v>
      </c>
      <c r="E21" s="78" t="s">
        <v>23</v>
      </c>
      <c r="F21" s="87" t="s">
        <v>23</v>
      </c>
    </row>
    <row r="22" spans="1:6" x14ac:dyDescent="0.2">
      <c r="A22" s="75" t="s">
        <v>23</v>
      </c>
      <c r="B22" s="76" t="s">
        <v>23</v>
      </c>
      <c r="C22" s="76" t="s">
        <v>23</v>
      </c>
      <c r="D22" s="76" t="s">
        <v>23</v>
      </c>
      <c r="E22" s="78">
        <f>SUM(D9+D21)</f>
        <v>43357.07</v>
      </c>
      <c r="F22" s="87" t="s">
        <v>23</v>
      </c>
    </row>
    <row r="23" spans="1:6" ht="25.5" x14ac:dyDescent="0.2">
      <c r="A23" s="107" t="s">
        <v>59</v>
      </c>
      <c r="B23" s="76" t="s">
        <v>23</v>
      </c>
      <c r="C23" s="76" t="s">
        <v>23</v>
      </c>
      <c r="D23" s="77">
        <v>1857304.36</v>
      </c>
      <c r="E23" s="78" t="s">
        <v>23</v>
      </c>
      <c r="F23" s="87" t="s">
        <v>23</v>
      </c>
    </row>
    <row r="24" spans="1:6" ht="25.5" x14ac:dyDescent="0.2">
      <c r="A24" s="80" t="s">
        <v>61</v>
      </c>
      <c r="B24" s="76" t="s">
        <v>77</v>
      </c>
      <c r="C24" s="76">
        <v>7</v>
      </c>
      <c r="D24" s="72">
        <v>9891</v>
      </c>
      <c r="E24" s="78" t="s">
        <v>23</v>
      </c>
      <c r="F24" s="82" t="s">
        <v>67</v>
      </c>
    </row>
    <row r="25" spans="1:6" ht="25.5" x14ac:dyDescent="0.2">
      <c r="A25" s="75" t="s">
        <v>23</v>
      </c>
      <c r="B25" s="76" t="s">
        <v>77</v>
      </c>
      <c r="C25" s="76">
        <v>7</v>
      </c>
      <c r="D25" s="72">
        <v>9891</v>
      </c>
      <c r="E25" s="78" t="s">
        <v>23</v>
      </c>
      <c r="F25" s="82" t="s">
        <v>56</v>
      </c>
    </row>
    <row r="26" spans="1:6" x14ac:dyDescent="0.2">
      <c r="A26" s="75" t="s">
        <v>23</v>
      </c>
      <c r="B26" s="76" t="s">
        <v>77</v>
      </c>
      <c r="C26" s="76">
        <v>7</v>
      </c>
      <c r="D26" s="72">
        <v>9891</v>
      </c>
      <c r="E26" s="78" t="s">
        <v>23</v>
      </c>
      <c r="F26" s="82" t="s">
        <v>68</v>
      </c>
    </row>
    <row r="27" spans="1:6" ht="25.5" x14ac:dyDescent="0.2">
      <c r="A27" s="75" t="s">
        <v>23</v>
      </c>
      <c r="B27" s="76" t="s">
        <v>77</v>
      </c>
      <c r="C27" s="76">
        <v>7</v>
      </c>
      <c r="D27" s="72">
        <v>9891</v>
      </c>
      <c r="E27" s="78" t="s">
        <v>23</v>
      </c>
      <c r="F27" s="82" t="s">
        <v>62</v>
      </c>
    </row>
    <row r="28" spans="1:6" ht="25.5" x14ac:dyDescent="0.2">
      <c r="A28" s="75" t="s">
        <v>23</v>
      </c>
      <c r="B28" s="76" t="s">
        <v>77</v>
      </c>
      <c r="C28" s="76">
        <v>7</v>
      </c>
      <c r="D28" s="72">
        <v>9892</v>
      </c>
      <c r="E28" s="78" t="s">
        <v>23</v>
      </c>
      <c r="F28" s="82" t="s">
        <v>62</v>
      </c>
    </row>
    <row r="29" spans="1:6" ht="25.5" x14ac:dyDescent="0.2">
      <c r="A29" s="75" t="s">
        <v>23</v>
      </c>
      <c r="B29" s="76" t="s">
        <v>77</v>
      </c>
      <c r="C29" s="76">
        <v>7</v>
      </c>
      <c r="D29" s="72">
        <v>9892</v>
      </c>
      <c r="E29" s="78" t="s">
        <v>23</v>
      </c>
      <c r="F29" s="82" t="s">
        <v>62</v>
      </c>
    </row>
    <row r="30" spans="1:6" x14ac:dyDescent="0.2">
      <c r="A30" s="75" t="s">
        <v>23</v>
      </c>
      <c r="B30" s="76" t="s">
        <v>77</v>
      </c>
      <c r="C30" s="76">
        <v>7</v>
      </c>
      <c r="D30" s="72">
        <v>6591</v>
      </c>
      <c r="E30" s="78" t="s">
        <v>23</v>
      </c>
      <c r="F30" s="83" t="s">
        <v>31</v>
      </c>
    </row>
    <row r="31" spans="1:6" x14ac:dyDescent="0.2">
      <c r="A31" s="75" t="s">
        <v>23</v>
      </c>
      <c r="B31" s="76" t="s">
        <v>77</v>
      </c>
      <c r="C31" s="76">
        <v>7</v>
      </c>
      <c r="D31" s="72">
        <v>35503</v>
      </c>
      <c r="E31" s="78" t="s">
        <v>23</v>
      </c>
      <c r="F31" s="83" t="s">
        <v>63</v>
      </c>
    </row>
    <row r="32" spans="1:6" x14ac:dyDescent="0.2">
      <c r="A32" s="75"/>
      <c r="B32" s="76" t="s">
        <v>77</v>
      </c>
      <c r="C32" s="76">
        <v>19</v>
      </c>
      <c r="D32" s="72">
        <v>139045.34</v>
      </c>
      <c r="E32" s="78"/>
      <c r="F32" s="83" t="s">
        <v>144</v>
      </c>
    </row>
    <row r="33" spans="1:6" x14ac:dyDescent="0.2">
      <c r="A33" s="75"/>
      <c r="B33" s="76" t="s">
        <v>77</v>
      </c>
      <c r="C33" s="76">
        <v>19</v>
      </c>
      <c r="D33" s="72">
        <v>14210.98</v>
      </c>
      <c r="E33" s="78"/>
      <c r="F33" s="83" t="s">
        <v>144</v>
      </c>
    </row>
    <row r="34" spans="1:6" x14ac:dyDescent="0.2">
      <c r="A34" s="75"/>
      <c r="B34" s="76" t="s">
        <v>77</v>
      </c>
      <c r="C34" s="76">
        <v>19</v>
      </c>
      <c r="D34" s="72">
        <v>12578.02</v>
      </c>
      <c r="E34" s="78"/>
      <c r="F34" s="83" t="s">
        <v>144</v>
      </c>
    </row>
    <row r="35" spans="1:6" x14ac:dyDescent="0.2">
      <c r="A35" s="80" t="s">
        <v>60</v>
      </c>
      <c r="B35" s="76"/>
      <c r="C35" s="76" t="s">
        <v>23</v>
      </c>
      <c r="D35" s="77">
        <f>SUM(D24:D34)</f>
        <v>267276.34000000003</v>
      </c>
      <c r="E35" s="78" t="s">
        <v>23</v>
      </c>
      <c r="F35" s="87" t="s">
        <v>23</v>
      </c>
    </row>
    <row r="36" spans="1:6" ht="15" thickBot="1" x14ac:dyDescent="0.25">
      <c r="A36" s="88" t="s">
        <v>23</v>
      </c>
      <c r="B36" s="89" t="s">
        <v>23</v>
      </c>
      <c r="C36" s="89" t="s">
        <v>23</v>
      </c>
      <c r="D36" s="90" t="s">
        <v>23</v>
      </c>
      <c r="E36" s="91">
        <f>SUM(D23+D35)</f>
        <v>2124580.7000000002</v>
      </c>
      <c r="F36" s="9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9" sqref="D19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8"/>
      <c r="E1" s="8"/>
    </row>
    <row r="2" spans="1:5" x14ac:dyDescent="0.25">
      <c r="A2" s="10"/>
      <c r="B2" s="10"/>
      <c r="C2" s="10"/>
      <c r="D2" s="10"/>
      <c r="E2" s="10"/>
    </row>
    <row r="3" spans="1:5" x14ac:dyDescent="0.25">
      <c r="A3" s="1" t="s">
        <v>75</v>
      </c>
      <c r="B3" s="10"/>
      <c r="C3" s="10"/>
      <c r="D3" s="8"/>
      <c r="E3" s="8"/>
    </row>
    <row r="4" spans="1:5" x14ac:dyDescent="0.25">
      <c r="A4" s="8"/>
      <c r="B4" s="1"/>
      <c r="C4" s="1"/>
      <c r="D4" s="8"/>
      <c r="E4" s="8"/>
    </row>
    <row r="5" spans="1:5" x14ac:dyDescent="0.25">
      <c r="A5" s="153" t="s">
        <v>5</v>
      </c>
      <c r="B5" s="1" t="s">
        <v>83</v>
      </c>
      <c r="C5" s="1"/>
      <c r="D5" s="8"/>
      <c r="E5" s="8"/>
    </row>
    <row r="6" spans="1:5" ht="15.75" thickBot="1" x14ac:dyDescent="0.3">
      <c r="A6" s="8"/>
      <c r="B6" s="8"/>
      <c r="C6" s="8"/>
      <c r="D6" s="8"/>
      <c r="E6" s="8"/>
    </row>
    <row r="7" spans="1:5" x14ac:dyDescent="0.25">
      <c r="A7" s="62" t="s">
        <v>19</v>
      </c>
      <c r="B7" s="63" t="s">
        <v>20</v>
      </c>
      <c r="C7" s="63" t="s">
        <v>22</v>
      </c>
      <c r="D7" s="63" t="s">
        <v>21</v>
      </c>
      <c r="E7" s="3" t="s">
        <v>16</v>
      </c>
    </row>
    <row r="8" spans="1:5" x14ac:dyDescent="0.25">
      <c r="A8" s="154">
        <v>44491</v>
      </c>
      <c r="B8" s="136"/>
      <c r="C8" s="61" t="s">
        <v>125</v>
      </c>
      <c r="D8" s="61" t="s">
        <v>175</v>
      </c>
      <c r="E8" s="155">
        <v>4142769.56</v>
      </c>
    </row>
    <row r="9" spans="1:5" ht="15.75" thickBot="1" x14ac:dyDescent="0.3">
      <c r="A9" s="174" t="s">
        <v>84</v>
      </c>
      <c r="B9" s="175"/>
      <c r="C9" s="175"/>
      <c r="D9" s="9"/>
      <c r="E9" s="168">
        <f>SUM(E8)</f>
        <v>4142769.56</v>
      </c>
    </row>
  </sheetData>
  <sheetProtection password="CC71" sheet="1" objects="1" scenarios="1"/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2021-11-10T08:33:28Z</dcterms:modified>
</cp:coreProperties>
</file>