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gini_osim\2021\07012021\"/>
    </mc:Choice>
  </mc:AlternateContent>
  <xr:revisionPtr revIDLastSave="0" documentId="8_{3EA1E3FD-1AEB-411F-B328-C2556D895381}" xr6:coauthVersionLast="45" xr6:coauthVersionMax="45" xr10:uidLastSave="{00000000-0000-0000-0000-000000000000}"/>
  <bookViews>
    <workbookView xWindow="5595" yWindow="2535" windowWidth="28800" windowHeight="15435" activeTab="4" xr2:uid="{00000000-000D-0000-FFFF-FFFF00000000}"/>
  </bookViews>
  <sheets>
    <sheet name="pers neincadrate cu handicap" sheetId="6" r:id="rId1"/>
    <sheet name="personal " sheetId="5" r:id="rId2"/>
    <sheet name="materiale" sheetId="2" r:id="rId3"/>
    <sheet name="poca" sheetId="7" r:id="rId4"/>
    <sheet name="investitii" sheetId="4" r:id="rId5"/>
  </sheets>
  <calcPr calcId="191029"/>
</workbook>
</file>

<file path=xl/calcChain.xml><?xml version="1.0" encoding="utf-8"?>
<calcChain xmlns="http://schemas.openxmlformats.org/spreadsheetml/2006/main">
  <c r="D103" i="5" l="1"/>
  <c r="D71" i="5" l="1"/>
  <c r="D88" i="5" l="1"/>
  <c r="D92" i="5" l="1"/>
  <c r="D9" i="6" l="1"/>
  <c r="D97" i="5" l="1"/>
  <c r="F71" i="2" l="1"/>
  <c r="D37" i="7" l="1"/>
  <c r="E38" i="7" s="1"/>
  <c r="D22" i="7"/>
  <c r="E23" i="7" s="1"/>
  <c r="E10" i="6" l="1"/>
  <c r="E11" i="4" l="1"/>
  <c r="D33" i="5" l="1"/>
  <c r="E93" i="5" l="1"/>
  <c r="E98" i="5" l="1"/>
  <c r="D52" i="5" l="1"/>
  <c r="E53" i="5" s="1"/>
  <c r="D78" i="5" l="1"/>
  <c r="E104" i="5" l="1"/>
  <c r="E79" i="5"/>
  <c r="E72" i="5"/>
  <c r="E34" i="5" l="1"/>
  <c r="E89" i="5"/>
  <c r="E105" i="5" l="1"/>
</calcChain>
</file>

<file path=xl/sharedStrings.xml><?xml version="1.0" encoding="utf-8"?>
<sst xmlns="http://schemas.openxmlformats.org/spreadsheetml/2006/main" count="686" uniqueCount="183">
  <si>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</si>
  <si>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</si>
  <si>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</si>
  <si>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</si>
  <si>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</si>
  <si>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</si>
  <si>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</si>
  <si>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</si>
  <si>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</si>
  <si>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</si>
  <si>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</si>
  <si>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</si>
  <si>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</si>
  <si>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</si>
  <si>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</si>
  <si>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</si>
  <si>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</si>
  <si>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</si>
  <si>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</si>
  <si>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</si>
  <si>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</si>
  <si>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</si>
  <si>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</si>
  <si>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</si>
  <si>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</si>
  <si>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</si>
  <si>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</si>
  <si>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</si>
  <si>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</si>
  <si>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</si>
  <si>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</si>
  <si>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</si>
  <si>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</si>
  <si>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</si>
  <si>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</si>
  <si>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</si>
  <si>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</si>
  <si>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</si>
  <si>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</si>
  <si>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</si>
  <si>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</si>
  <si>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</si>
  <si>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</si>
  <si>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</si>
  <si>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</si>
  <si>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</si>
  <si>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</si>
  <si>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</si>
  <si>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</si>
  <si>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</si>
  <si>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</si>
  <si>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</si>
  <si>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</si>
  <si>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</si>
  <si>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</si>
  <si>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</si>
  <si>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</si>
  <si>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</si>
  <si>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</si>
  <si>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</si>
  <si>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</si>
  <si>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</si>
  <si>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</si>
  <si>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</si>
  <si>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VARSAMINTE PT.PERS.CU HANDICAP NEINCADRATE-2020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</si>
  <si>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</si>
  <si>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</si>
  <si>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</si>
  <si>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</si>
  <si>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</si>
  <si>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</si>
  <si>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</si>
  <si>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</si>
  <si>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</si>
  <si>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ALIM CONT CARD SALARIU</t>
  </si>
  <si>
    <t>VODAFONE ROMANIA SA</t>
  </si>
  <si>
    <t>01-31 OCTOMBRIE 2020</t>
  </si>
  <si>
    <t>perioada: 01-31 octombrie 2020</t>
  </si>
  <si>
    <t>Total plati octombrie</t>
  </si>
  <si>
    <t>01-31 octombrie 2020</t>
  </si>
  <si>
    <t>TOTAL  octombrie</t>
  </si>
  <si>
    <t>STS</t>
  </si>
  <si>
    <t>BUCLA LOCALA</t>
  </si>
  <si>
    <t xml:space="preserve">TELEFONIE FIXA </t>
  </si>
  <si>
    <t>OMICRON SERVICE SRL</t>
  </si>
  <si>
    <t>TELEFON FAR FIR</t>
  </si>
  <si>
    <t>GENERAL PROD SERV SRL</t>
  </si>
  <si>
    <t>ARTICOLE DE BIROU</t>
  </si>
  <si>
    <t>CENTRUL MEDICAL UNIREA</t>
  </si>
  <si>
    <t xml:space="preserve">SERVICII MEDICINA MUNCII </t>
  </si>
  <si>
    <t>ASCENSORUL SA</t>
  </si>
  <si>
    <t>SERVICII ASCENSOARE</t>
  </si>
  <si>
    <t>CORAL CLEAN SERV</t>
  </si>
  <si>
    <t xml:space="preserve">SERVICII CURATENIE </t>
  </si>
  <si>
    <t>SERVICII WI-FI</t>
  </si>
  <si>
    <t>COMPANIA MUNICIPALA IMOBILIARA</t>
  </si>
  <si>
    <t>FOLOSINTA SPATIU</t>
  </si>
  <si>
    <t>TRANSPORT MUTARI MOBILA SRL</t>
  </si>
  <si>
    <t>SERVICII MUTARI SI REP.PIESE MOBILA</t>
  </si>
  <si>
    <t>RASIROM</t>
  </si>
  <si>
    <t>SERVICII MENTENANTA</t>
  </si>
  <si>
    <t>OSIM</t>
  </si>
  <si>
    <t>REINTREGIRE CONT</t>
  </si>
  <si>
    <t>CEC</t>
  </si>
  <si>
    <t>RIDICAT NUMERAR</t>
  </si>
  <si>
    <t>OMNI TECH SRL</t>
  </si>
  <si>
    <t>SERV.MENTENANTA</t>
  </si>
  <si>
    <t>TELEFON DECT FARA FIR</t>
  </si>
  <si>
    <t>DIGITRONIX TECHNOLOGY SRL</t>
  </si>
  <si>
    <t>SERVERE LENOVO</t>
  </si>
  <si>
    <t>octombrie</t>
  </si>
  <si>
    <t>BTM DIVIZIA DE SECURITATE</t>
  </si>
  <si>
    <t>SERV.PAZA</t>
  </si>
  <si>
    <t>XEROX ROMANIA SA</t>
  </si>
  <si>
    <t>CTCE PIATRA NEAMT SA</t>
  </si>
  <si>
    <t>ACTUALIZARI LEGIS</t>
  </si>
  <si>
    <t>ENGIE ROMANIA SA</t>
  </si>
  <si>
    <t xml:space="preserve">CONSUM GAZE </t>
  </si>
  <si>
    <t>CUMPANA 1993</t>
  </si>
  <si>
    <t>BIDOANE APA</t>
  </si>
  <si>
    <t>MIDA SOFT BUSINESS SRL</t>
  </si>
  <si>
    <t>CARTUSE TONER</t>
  </si>
  <si>
    <t>ASOCIATIA DE PROPRIETARI GHICA</t>
  </si>
  <si>
    <t xml:space="preserve">COTE INTRETINERE </t>
  </si>
  <si>
    <t>SENTINTE</t>
  </si>
  <si>
    <t>CARPENISANU CONSTRUCT SRL</t>
  </si>
  <si>
    <t>SERVICII REPARARE ACOPERIS</t>
  </si>
  <si>
    <t>SQUARE PARKING SRL</t>
  </si>
  <si>
    <t>ABONAMENT PARCARE</t>
  </si>
  <si>
    <t>BIRO-MEDIA TRADING SRL</t>
  </si>
  <si>
    <t>DOSAR CARTON</t>
  </si>
  <si>
    <t>ROBOSTO LOGISTIK SRL</t>
  </si>
  <si>
    <t>SERV SSM SI SU</t>
  </si>
  <si>
    <t>REPARATIE ACCIDENTALA ASCENSOR</t>
  </si>
  <si>
    <t>TIRIAC AUTO SRL</t>
  </si>
  <si>
    <t xml:space="preserve">SERVICII REVIZIE AUTO </t>
  </si>
  <si>
    <t>ENEL ENERGIE MUNTENIA</t>
  </si>
  <si>
    <t>CONSUM ENERGIE ELECTRICA</t>
  </si>
  <si>
    <t>FANPLACE IT SRL</t>
  </si>
  <si>
    <t>IMPRIMANTA CANON</t>
  </si>
  <si>
    <t>EMPO SYSTEMS SRL</t>
  </si>
  <si>
    <t>SERV INTRET.SIST TVCI</t>
  </si>
  <si>
    <t>23.20.2020</t>
  </si>
  <si>
    <t>CRISTALSOFT SRL</t>
  </si>
  <si>
    <t xml:space="preserve">SERVICII SOFT </t>
  </si>
  <si>
    <t>DHL INTERNATIONAL</t>
  </si>
  <si>
    <t>SERVICII CURIERAT</t>
  </si>
  <si>
    <t>APA NOVA SA</t>
  </si>
  <si>
    <t>SERVICII APA</t>
  </si>
  <si>
    <t>PFA</t>
  </si>
  <si>
    <t>EXPERT TOTAL VENT</t>
  </si>
  <si>
    <t>SERVICII CLIMATIZ.SI CT</t>
  </si>
  <si>
    <t>SERVICII TELEFONIE MOBILA</t>
  </si>
  <si>
    <t>DNS BIROTICA SRL</t>
  </si>
  <si>
    <t>DOSAR INCOPCIAT</t>
  </si>
  <si>
    <t>DENDRIO SOLUTIONS SRL</t>
  </si>
  <si>
    <t>SERVICII AXIGEN</t>
  </si>
  <si>
    <t>DANTE INTERNATIONAL SA</t>
  </si>
  <si>
    <t>TELEFON SAMSUNG</t>
  </si>
  <si>
    <t>CLASIFICATOR METALIC</t>
  </si>
  <si>
    <t>CERTSIGN SA</t>
  </si>
  <si>
    <t>APLICATIE CLICKSIGN</t>
  </si>
  <si>
    <t xml:space="preserve">INCARCARE VOUCHERE </t>
  </si>
  <si>
    <t>SERV.MENT.OCTOMBRIE</t>
  </si>
  <si>
    <t>SERVICII CONSULTANTA</t>
  </si>
  <si>
    <t>TELEFON MOBIL</t>
  </si>
  <si>
    <t>TREI D PLUS SRL</t>
  </si>
  <si>
    <t>SERVICII DDD</t>
  </si>
  <si>
    <t>SERVICII BUCLA LOCALA</t>
  </si>
  <si>
    <t>ITG ONLINE SRL</t>
  </si>
  <si>
    <t xml:space="preserve">UPS SERIOUX </t>
  </si>
  <si>
    <t>ARLI CO SRL</t>
  </si>
  <si>
    <t>ODORIZANT CAMERA</t>
  </si>
  <si>
    <t>DOZATOR DEZINFECTANT</t>
  </si>
  <si>
    <t xml:space="preserve">DVD BLANK </t>
  </si>
  <si>
    <t>HOLISUN SRL</t>
  </si>
  <si>
    <t>SERVICII SOFTWARE</t>
  </si>
  <si>
    <t>REGLARI CONTURI</t>
  </si>
  <si>
    <t>REGLAT CONTURI</t>
  </si>
  <si>
    <t>COMISION BANCAR</t>
  </si>
  <si>
    <t>OEB</t>
  </si>
  <si>
    <t>SERVICII EPOQUE</t>
  </si>
  <si>
    <t>COMSION BANCAR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</si>
</sst>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55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6" fillId="0" borderId="17" xfId="40" applyFont="1" applyBorder="1" applyAlignment="1">
      <alignment horizontal="center" vertical="center"/>
    </xf>
    <xf numFmtId="2" fontId="26" fillId="0" borderId="14" xfId="40" applyNumberFormat="1" applyFont="1" applyBorder="1" applyAlignment="1">
      <alignment horizontal="right" vertical="center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14" fontId="1" fillId="0" borderId="17" xfId="40" applyNumberFormat="1" applyFont="1" applyBorder="1" applyAlignment="1">
      <alignment horizontal="left" vertical="center"/>
    </xf>
    <xf numFmtId="0" fontId="1" fillId="0" borderId="10" xfId="40" applyFont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14" fontId="29" fillId="0" borderId="17" xfId="41" applyNumberFormat="1" applyFont="1" applyFill="1" applyBorder="1" applyAlignment="1">
      <alignment horizontal="left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1" fillId="0" borderId="17" xfId="40" applyFont="1" applyBorder="1" applyAlignment="1">
      <alignment horizontal="center" vertic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6" fillId="0" borderId="19" xfId="40" applyFont="1" applyBorder="1" applyAlignment="1">
      <alignment horizontal="left" vertical="center"/>
    </xf>
    <xf numFmtId="2" fontId="26" fillId="0" borderId="20" xfId="40" applyNumberFormat="1" applyFont="1" applyBorder="1" applyAlignment="1">
      <alignment horizontal="righ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2" fontId="1" fillId="0" borderId="14" xfId="40" applyNumberFormat="1" applyFont="1" applyBorder="1" applyAlignment="1">
      <alignment horizontal="left" vertical="center"/>
    </xf>
    <xf numFmtId="0" fontId="21" fillId="24" borderId="14" xfId="0" applyFont="1" applyFill="1" applyBorder="1" applyAlignment="1">
      <alignment horizontal="left"/>
    </xf>
    <xf numFmtId="0" fontId="21" fillId="24" borderId="14" xfId="0" applyFont="1" applyFill="1" applyBorder="1" applyAlignment="1"/>
    <xf numFmtId="165" fontId="20" fillId="24" borderId="10" xfId="40" applyNumberFormat="1" applyFont="1" applyFill="1" applyBorder="1" applyAlignment="1">
      <alignment horizontal="right" wrapText="1"/>
    </xf>
    <xf numFmtId="14" fontId="20" fillId="24" borderId="10" xfId="40" applyNumberFormat="1" applyFont="1" applyFill="1" applyBorder="1" applyAlignment="1">
      <alignment horizontal="center" vertical="center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B000000}"/>
    <cellStyle name="Comma 3" xfId="29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_macheta" xfId="42" xr:uid="{00000000-0005-0000-0000-000029000000}"/>
    <cellStyle name="Normal 3" xfId="43" xr:uid="{00000000-0005-0000-0000-00002A000000}"/>
    <cellStyle name="Normal 4" xfId="1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view="pageLayout" zoomScaleNormal="100" workbookViewId="0">
      <selection activeCell="F19" sqref="F19"/>
    </sheetView>
  </sheetViews>
  <sheetFormatPr defaultRowHeight="14.25" x14ac:dyDescent="0.2"/>
  <cols>
    <col min="1" max="1" width="11" style="12" customWidth="1"/>
    <col min="2" max="2" width="10.140625" style="12" customWidth="1"/>
    <col min="3" max="3" width="9.140625" style="12"/>
    <col min="4" max="4" width="10.140625" style="12" bestFit="1" customWidth="1"/>
    <col min="5" max="5" width="12.140625" style="12" customWidth="1"/>
    <col min="6" max="6" width="18.85546875" style="12" customWidth="1"/>
    <col min="7" max="16384" width="9.140625" style="12"/>
  </cols>
  <sheetData>
    <row r="1" spans="1:6" x14ac:dyDescent="0.2">
      <c r="A1" s="1" t="s">
        <v>4</v>
      </c>
      <c r="B1" s="1"/>
      <c r="C1" s="8"/>
      <c r="D1" s="8"/>
      <c r="E1" s="31"/>
      <c r="F1" s="8"/>
    </row>
    <row r="2" spans="1:6" x14ac:dyDescent="0.2">
      <c r="A2" s="10"/>
      <c r="B2" s="10"/>
      <c r="C2" s="10"/>
      <c r="D2" s="10"/>
      <c r="E2" s="32"/>
      <c r="F2" s="10"/>
    </row>
    <row r="3" spans="1:6" x14ac:dyDescent="0.2">
      <c r="A3" s="1" t="s">
        <v>70</v>
      </c>
      <c r="B3" s="8"/>
      <c r="C3" s="8"/>
      <c r="D3" s="8"/>
      <c r="E3" s="31"/>
      <c r="F3" s="10"/>
    </row>
    <row r="4" spans="1:6" x14ac:dyDescent="0.2">
      <c r="A4" s="6" t="s">
        <v>5</v>
      </c>
      <c r="B4" s="1" t="s">
        <v>76</v>
      </c>
      <c r="C4" s="1"/>
      <c r="D4" s="10"/>
      <c r="E4" s="32"/>
      <c r="F4" s="10"/>
    </row>
    <row r="5" spans="1:6" ht="15" customHeight="1" thickBot="1" x14ac:dyDescent="0.25">
      <c r="A5" s="8"/>
      <c r="B5" s="1"/>
      <c r="C5" s="1"/>
      <c r="D5" s="1"/>
      <c r="E5" s="31"/>
      <c r="F5" s="10"/>
    </row>
    <row r="6" spans="1:6" x14ac:dyDescent="0.2">
      <c r="A6" s="71" t="s">
        <v>23</v>
      </c>
      <c r="B6" s="13" t="s">
        <v>6</v>
      </c>
      <c r="C6" s="13" t="s">
        <v>7</v>
      </c>
      <c r="D6" s="13" t="s">
        <v>8</v>
      </c>
      <c r="E6" s="13" t="s">
        <v>3</v>
      </c>
      <c r="F6" s="72" t="s">
        <v>29</v>
      </c>
    </row>
    <row r="7" spans="1:6" ht="25.5" x14ac:dyDescent="0.2">
      <c r="A7" s="23" t="s">
        <v>37</v>
      </c>
      <c r="B7" s="19" t="s">
        <v>23</v>
      </c>
      <c r="C7" s="19" t="s">
        <v>23</v>
      </c>
      <c r="D7" s="73">
        <v>184571</v>
      </c>
      <c r="E7" s="20" t="s">
        <v>23</v>
      </c>
      <c r="F7" s="27" t="s">
        <v>23</v>
      </c>
    </row>
    <row r="8" spans="1:6" ht="51" x14ac:dyDescent="0.2">
      <c r="A8" s="74" t="s">
        <v>39</v>
      </c>
      <c r="B8" s="19" t="s">
        <v>110</v>
      </c>
      <c r="C8" s="19">
        <v>9</v>
      </c>
      <c r="D8" s="125">
        <v>20293</v>
      </c>
      <c r="E8" s="20" t="s">
        <v>23</v>
      </c>
      <c r="F8" s="52" t="s">
        <v>64</v>
      </c>
    </row>
    <row r="9" spans="1:6" ht="47.25" customHeight="1" x14ac:dyDescent="0.2">
      <c r="A9" s="47" t="s">
        <v>38</v>
      </c>
      <c r="B9" s="19" t="s">
        <v>23</v>
      </c>
      <c r="C9" s="19" t="s">
        <v>23</v>
      </c>
      <c r="D9" s="73">
        <f>SUM(D8)</f>
        <v>20293</v>
      </c>
      <c r="E9" s="20" t="s">
        <v>23</v>
      </c>
      <c r="F9" s="27" t="s">
        <v>23</v>
      </c>
    </row>
    <row r="10" spans="1:6" ht="15" thickBot="1" x14ac:dyDescent="0.25">
      <c r="A10" s="75" t="s">
        <v>23</v>
      </c>
      <c r="B10" s="33" t="s">
        <v>23</v>
      </c>
      <c r="C10" s="33" t="s">
        <v>23</v>
      </c>
      <c r="D10" s="76" t="s">
        <v>23</v>
      </c>
      <c r="E10" s="77">
        <f>SUM(D9)+D7</f>
        <v>204864</v>
      </c>
      <c r="F10" s="78" t="s">
        <v>23</v>
      </c>
    </row>
    <row r="11" spans="1:6" x14ac:dyDescent="0.2">
      <c r="A11" s="35"/>
      <c r="B11" s="36"/>
      <c r="C11" s="36"/>
      <c r="D11" s="36"/>
      <c r="E11" s="37"/>
      <c r="F11" s="38"/>
    </row>
    <row r="12" spans="1:6" x14ac:dyDescent="0.2">
      <c r="A12" s="10"/>
      <c r="B12" s="10"/>
      <c r="C12" s="10"/>
      <c r="D12" s="10"/>
      <c r="E12" s="32"/>
      <c r="F12" s="30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algorithmName="SHA-512" hashValue="YxTLGkbNRlfjs3F1Isk6s41OnVqggmEGyeL2TnnCoW/gN9W7kI1e+ndt7a8noMw2x7FpxKkB8PBpV65cCr21Ug==" saltValue="DXGbha8wRo1pT6z6usLMNA==" spinCount="100000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0"/>
  <sheetViews>
    <sheetView view="pageLayout" topLeftCell="A85" zoomScaleNormal="100" workbookViewId="0">
      <selection activeCell="F92" sqref="F92"/>
    </sheetView>
  </sheetViews>
  <sheetFormatPr defaultRowHeight="12.75" x14ac:dyDescent="0.2"/>
  <cols>
    <col min="1" max="1" width="19.140625" style="10" customWidth="1"/>
    <col min="2" max="2" width="11.28515625" style="10" bestFit="1" customWidth="1"/>
    <col min="3" max="3" width="6.5703125" style="10" bestFit="1" customWidth="1"/>
    <col min="4" max="4" width="13.140625" style="10" customWidth="1"/>
    <col min="5" max="5" width="14.42578125" style="32" bestFit="1" customWidth="1"/>
    <col min="6" max="6" width="25.85546875" style="10" customWidth="1"/>
    <col min="7" max="7" width="12.7109375" style="10" bestFit="1" customWidth="1"/>
    <col min="8" max="8" width="11.7109375" style="10" bestFit="1" customWidth="1"/>
    <col min="9" max="9" width="12.7109375" style="10" bestFit="1" customWidth="1"/>
    <col min="10" max="10" width="9.140625" style="10"/>
    <col min="11" max="11" width="12.7109375" style="10" bestFit="1" customWidth="1"/>
    <col min="12" max="16384" width="9.140625" style="10"/>
  </cols>
  <sheetData>
    <row r="1" spans="1:6" x14ac:dyDescent="0.2">
      <c r="A1" s="1" t="s">
        <v>4</v>
      </c>
      <c r="B1" s="1"/>
      <c r="C1" s="8"/>
      <c r="D1" s="8"/>
      <c r="E1" s="31"/>
      <c r="F1" s="8"/>
    </row>
    <row r="3" spans="1:6" x14ac:dyDescent="0.2">
      <c r="A3" s="1" t="s">
        <v>27</v>
      </c>
      <c r="B3" s="8"/>
      <c r="C3" s="8"/>
      <c r="D3" s="8"/>
      <c r="E3" s="31"/>
    </row>
    <row r="4" spans="1:6" x14ac:dyDescent="0.2">
      <c r="A4" s="1" t="s">
        <v>28</v>
      </c>
      <c r="B4" s="8"/>
      <c r="C4" s="8"/>
      <c r="D4" s="8"/>
      <c r="E4" s="31"/>
    </row>
    <row r="5" spans="1:6" x14ac:dyDescent="0.2">
      <c r="A5" s="6" t="s">
        <v>5</v>
      </c>
      <c r="B5" s="1" t="s">
        <v>76</v>
      </c>
      <c r="C5" s="1"/>
    </row>
    <row r="6" spans="1:6" ht="13.5" thickBot="1" x14ac:dyDescent="0.25">
      <c r="A6" s="8"/>
      <c r="B6" s="1"/>
      <c r="C6" s="1"/>
      <c r="D6" s="1"/>
      <c r="E6" s="31"/>
    </row>
    <row r="7" spans="1:6" x14ac:dyDescent="0.2">
      <c r="A7" s="55" t="s">
        <v>23</v>
      </c>
      <c r="B7" s="56" t="s">
        <v>6</v>
      </c>
      <c r="C7" s="56" t="s">
        <v>7</v>
      </c>
      <c r="D7" s="56" t="s">
        <v>8</v>
      </c>
      <c r="E7" s="57" t="s">
        <v>3</v>
      </c>
      <c r="F7" s="58" t="s">
        <v>29</v>
      </c>
    </row>
    <row r="8" spans="1:6" x14ac:dyDescent="0.2">
      <c r="A8" s="48" t="s">
        <v>9</v>
      </c>
      <c r="B8" s="59" t="s">
        <v>23</v>
      </c>
      <c r="C8" s="59" t="s">
        <v>23</v>
      </c>
      <c r="D8" s="147">
        <v>11611197</v>
      </c>
      <c r="E8" s="42" t="s">
        <v>23</v>
      </c>
      <c r="F8" s="60" t="s">
        <v>23</v>
      </c>
    </row>
    <row r="9" spans="1:6" ht="25.5" x14ac:dyDescent="0.2">
      <c r="A9" s="139" t="s">
        <v>10</v>
      </c>
      <c r="B9" s="19" t="s">
        <v>110</v>
      </c>
      <c r="C9" s="19">
        <v>8</v>
      </c>
      <c r="D9" s="137">
        <v>579193</v>
      </c>
      <c r="E9" s="20" t="s">
        <v>23</v>
      </c>
      <c r="F9" s="52" t="s">
        <v>73</v>
      </c>
    </row>
    <row r="10" spans="1:6" ht="25.5" x14ac:dyDescent="0.2">
      <c r="A10" s="139" t="s">
        <v>23</v>
      </c>
      <c r="B10" s="19" t="s">
        <v>110</v>
      </c>
      <c r="C10" s="19">
        <v>8</v>
      </c>
      <c r="D10" s="137">
        <v>135962</v>
      </c>
      <c r="E10" s="20" t="s">
        <v>23</v>
      </c>
      <c r="F10" s="52" t="s">
        <v>73</v>
      </c>
    </row>
    <row r="11" spans="1:6" ht="25.5" x14ac:dyDescent="0.2">
      <c r="A11" s="139" t="s">
        <v>23</v>
      </c>
      <c r="B11" s="19" t="s">
        <v>110</v>
      </c>
      <c r="C11" s="19">
        <v>8</v>
      </c>
      <c r="D11" s="137">
        <v>3698</v>
      </c>
      <c r="E11" s="20" t="s">
        <v>23</v>
      </c>
      <c r="F11" s="52" t="s">
        <v>48</v>
      </c>
    </row>
    <row r="12" spans="1:6" ht="25.5" x14ac:dyDescent="0.2">
      <c r="A12" s="139" t="s">
        <v>23</v>
      </c>
      <c r="B12" s="19" t="s">
        <v>110</v>
      </c>
      <c r="C12" s="19">
        <v>8</v>
      </c>
      <c r="D12" s="137">
        <v>2150</v>
      </c>
      <c r="E12" s="20" t="s">
        <v>23</v>
      </c>
      <c r="F12" s="52" t="s">
        <v>36</v>
      </c>
    </row>
    <row r="13" spans="1:6" ht="25.5" x14ac:dyDescent="0.2">
      <c r="A13" s="139" t="s">
        <v>23</v>
      </c>
      <c r="B13" s="19" t="s">
        <v>110</v>
      </c>
      <c r="C13" s="19">
        <v>8</v>
      </c>
      <c r="D13" s="137">
        <v>2868</v>
      </c>
      <c r="E13" s="20" t="s">
        <v>23</v>
      </c>
      <c r="F13" s="52" t="s">
        <v>48</v>
      </c>
    </row>
    <row r="14" spans="1:6" ht="25.5" x14ac:dyDescent="0.2">
      <c r="A14" s="139" t="s">
        <v>23</v>
      </c>
      <c r="B14" s="19" t="s">
        <v>110</v>
      </c>
      <c r="C14" s="19">
        <v>8</v>
      </c>
      <c r="D14" s="137">
        <v>3329</v>
      </c>
      <c r="E14" s="20" t="s">
        <v>23</v>
      </c>
      <c r="F14" s="52" t="s">
        <v>48</v>
      </c>
    </row>
    <row r="15" spans="1:6" ht="25.5" x14ac:dyDescent="0.2">
      <c r="A15" s="139" t="s">
        <v>23</v>
      </c>
      <c r="B15" s="19" t="s">
        <v>110</v>
      </c>
      <c r="C15" s="19">
        <v>8</v>
      </c>
      <c r="D15" s="137">
        <v>3144</v>
      </c>
      <c r="E15" s="20" t="s">
        <v>23</v>
      </c>
      <c r="F15" s="52" t="s">
        <v>36</v>
      </c>
    </row>
    <row r="16" spans="1:6" x14ac:dyDescent="0.2">
      <c r="A16" s="139" t="s">
        <v>23</v>
      </c>
      <c r="B16" s="19" t="s">
        <v>110</v>
      </c>
      <c r="C16" s="19">
        <v>8</v>
      </c>
      <c r="D16" s="137">
        <v>200</v>
      </c>
      <c r="E16" s="20" t="s">
        <v>23</v>
      </c>
      <c r="F16" s="140" t="s">
        <v>65</v>
      </c>
    </row>
    <row r="17" spans="1:15" x14ac:dyDescent="0.2">
      <c r="A17" s="139"/>
      <c r="B17" s="19" t="s">
        <v>110</v>
      </c>
      <c r="C17" s="19">
        <v>8</v>
      </c>
      <c r="D17" s="137">
        <v>1685</v>
      </c>
      <c r="E17" s="20" t="s">
        <v>23</v>
      </c>
      <c r="F17" s="140" t="s">
        <v>66</v>
      </c>
    </row>
    <row r="18" spans="1:15" x14ac:dyDescent="0.2">
      <c r="A18" s="139" t="s">
        <v>23</v>
      </c>
      <c r="B18" s="19" t="s">
        <v>110</v>
      </c>
      <c r="C18" s="19">
        <v>8</v>
      </c>
      <c r="D18" s="137">
        <v>84213</v>
      </c>
      <c r="E18" s="20" t="s">
        <v>23</v>
      </c>
      <c r="F18" s="140" t="s">
        <v>31</v>
      </c>
    </row>
    <row r="19" spans="1:15" ht="25.5" x14ac:dyDescent="0.2">
      <c r="A19" s="139" t="s">
        <v>23</v>
      </c>
      <c r="B19" s="19" t="s">
        <v>110</v>
      </c>
      <c r="C19" s="19">
        <v>8</v>
      </c>
      <c r="D19" s="137">
        <v>450108</v>
      </c>
      <c r="E19" s="20" t="s">
        <v>23</v>
      </c>
      <c r="F19" s="52" t="s">
        <v>32</v>
      </c>
    </row>
    <row r="20" spans="1:15" x14ac:dyDescent="0.2">
      <c r="A20" s="139" t="s">
        <v>23</v>
      </c>
      <c r="B20" s="19" t="s">
        <v>110</v>
      </c>
      <c r="C20" s="19">
        <v>8</v>
      </c>
      <c r="D20" s="137">
        <v>2878</v>
      </c>
      <c r="E20" s="20" t="s">
        <v>23</v>
      </c>
      <c r="F20" s="140" t="s">
        <v>30</v>
      </c>
    </row>
    <row r="21" spans="1:15" ht="25.5" x14ac:dyDescent="0.2">
      <c r="A21" s="139" t="s">
        <v>23</v>
      </c>
      <c r="B21" s="19" t="s">
        <v>110</v>
      </c>
      <c r="C21" s="19">
        <v>8</v>
      </c>
      <c r="D21" s="137">
        <v>2854</v>
      </c>
      <c r="E21" s="20" t="s">
        <v>23</v>
      </c>
      <c r="F21" s="140" t="s">
        <v>36</v>
      </c>
    </row>
    <row r="22" spans="1:15" ht="25.5" x14ac:dyDescent="0.2">
      <c r="A22" s="139" t="s">
        <v>23</v>
      </c>
      <c r="B22" s="19" t="s">
        <v>110</v>
      </c>
      <c r="C22" s="19">
        <v>8</v>
      </c>
      <c r="D22" s="137">
        <v>3336</v>
      </c>
      <c r="E22" s="20" t="s">
        <v>23</v>
      </c>
      <c r="F22" s="140" t="s">
        <v>36</v>
      </c>
    </row>
    <row r="23" spans="1:15" ht="25.5" x14ac:dyDescent="0.2">
      <c r="A23" s="139"/>
      <c r="B23" s="19" t="s">
        <v>110</v>
      </c>
      <c r="C23" s="19">
        <v>8</v>
      </c>
      <c r="D23" s="137">
        <v>3722</v>
      </c>
      <c r="E23" s="20"/>
      <c r="F23" s="140" t="s">
        <v>36</v>
      </c>
    </row>
    <row r="24" spans="1:15" ht="25.5" x14ac:dyDescent="0.2">
      <c r="A24" s="139"/>
      <c r="B24" s="19" t="s">
        <v>110</v>
      </c>
      <c r="C24" s="19">
        <v>8</v>
      </c>
      <c r="D24" s="137">
        <v>3226</v>
      </c>
      <c r="E24" s="20" t="s">
        <v>23</v>
      </c>
      <c r="F24" s="140" t="s">
        <v>36</v>
      </c>
    </row>
    <row r="25" spans="1:15" ht="25.5" x14ac:dyDescent="0.2">
      <c r="A25" s="139" t="s">
        <v>23</v>
      </c>
      <c r="B25" s="19" t="s">
        <v>110</v>
      </c>
      <c r="C25" s="19">
        <v>8</v>
      </c>
      <c r="D25" s="137">
        <v>3389</v>
      </c>
      <c r="E25" s="20" t="s">
        <v>23</v>
      </c>
      <c r="F25" s="140" t="s">
        <v>36</v>
      </c>
    </row>
    <row r="26" spans="1:15" x14ac:dyDescent="0.2">
      <c r="A26" s="139" t="s">
        <v>23</v>
      </c>
      <c r="B26" s="19" t="s">
        <v>110</v>
      </c>
      <c r="C26" s="19">
        <v>8</v>
      </c>
      <c r="D26" s="137">
        <v>1620</v>
      </c>
      <c r="E26" s="20" t="s">
        <v>23</v>
      </c>
      <c r="F26" s="140" t="s">
        <v>65</v>
      </c>
    </row>
    <row r="27" spans="1:15" x14ac:dyDescent="0.2">
      <c r="A27" s="139" t="s">
        <v>23</v>
      </c>
      <c r="B27" s="19" t="s">
        <v>110</v>
      </c>
      <c r="C27" s="19">
        <v>8</v>
      </c>
      <c r="D27" s="137">
        <v>100</v>
      </c>
      <c r="E27" s="20" t="s">
        <v>23</v>
      </c>
      <c r="F27" s="52" t="s">
        <v>67</v>
      </c>
    </row>
    <row r="28" spans="1:15" x14ac:dyDescent="0.2">
      <c r="A28" s="139" t="s">
        <v>23</v>
      </c>
      <c r="B28" s="19" t="s">
        <v>110</v>
      </c>
      <c r="C28" s="19">
        <v>8</v>
      </c>
      <c r="D28" s="137">
        <v>100</v>
      </c>
      <c r="E28" s="20" t="s">
        <v>23</v>
      </c>
      <c r="F28" s="52" t="s">
        <v>67</v>
      </c>
      <c r="H28" s="29"/>
      <c r="J28" s="30"/>
    </row>
    <row r="29" spans="1:15" x14ac:dyDescent="0.2">
      <c r="A29" s="139"/>
      <c r="B29" s="19" t="s">
        <v>110</v>
      </c>
      <c r="C29" s="19">
        <v>8</v>
      </c>
      <c r="D29" s="137">
        <v>871</v>
      </c>
      <c r="E29" s="20" t="s">
        <v>23</v>
      </c>
      <c r="F29" s="52" t="s">
        <v>66</v>
      </c>
      <c r="H29" s="30"/>
    </row>
    <row r="30" spans="1:15" x14ac:dyDescent="0.2">
      <c r="A30" s="139"/>
      <c r="B30" s="19" t="s">
        <v>110</v>
      </c>
      <c r="C30" s="19">
        <v>30</v>
      </c>
      <c r="D30" s="137">
        <v>-139702.92000000001</v>
      </c>
      <c r="E30" s="20" t="s">
        <v>23</v>
      </c>
      <c r="F30" s="52" t="s">
        <v>177</v>
      </c>
    </row>
    <row r="31" spans="1:15" x14ac:dyDescent="0.2">
      <c r="A31" s="139"/>
      <c r="B31" s="19" t="s">
        <v>110</v>
      </c>
      <c r="C31" s="19">
        <v>30</v>
      </c>
      <c r="D31" s="137">
        <v>-2851.08</v>
      </c>
      <c r="E31" s="20" t="s">
        <v>23</v>
      </c>
      <c r="F31" s="52" t="s">
        <v>177</v>
      </c>
    </row>
    <row r="32" spans="1:15" x14ac:dyDescent="0.2">
      <c r="A32" s="100" t="s">
        <v>23</v>
      </c>
      <c r="B32" s="127"/>
      <c r="C32" s="127" t="s">
        <v>23</v>
      </c>
      <c r="D32" s="148" t="s">
        <v>23</v>
      </c>
      <c r="E32" s="127" t="s">
        <v>23</v>
      </c>
      <c r="F32" s="27" t="s">
        <v>23</v>
      </c>
      <c r="N32" s="30"/>
      <c r="O32" s="30"/>
    </row>
    <row r="33" spans="1:6" x14ac:dyDescent="0.2">
      <c r="A33" s="81" t="s">
        <v>11</v>
      </c>
      <c r="B33" s="19" t="s">
        <v>23</v>
      </c>
      <c r="C33" s="19" t="s">
        <v>23</v>
      </c>
      <c r="D33" s="22">
        <f>SUM(D9:D32)</f>
        <v>1146092</v>
      </c>
      <c r="E33" s="20" t="s">
        <v>23</v>
      </c>
      <c r="F33" s="27" t="s">
        <v>23</v>
      </c>
    </row>
    <row r="34" spans="1:6" x14ac:dyDescent="0.2">
      <c r="A34" s="25" t="s">
        <v>23</v>
      </c>
      <c r="B34" s="19" t="s">
        <v>23</v>
      </c>
      <c r="C34" s="19" t="s">
        <v>23</v>
      </c>
      <c r="D34" s="19" t="s">
        <v>23</v>
      </c>
      <c r="E34" s="20">
        <f>SUM(D33)+D8</f>
        <v>12757289</v>
      </c>
      <c r="F34" s="27" t="s">
        <v>23</v>
      </c>
    </row>
    <row r="35" spans="1:6" x14ac:dyDescent="0.2">
      <c r="A35" s="119" t="s">
        <v>44</v>
      </c>
      <c r="B35" s="19" t="s">
        <v>23</v>
      </c>
      <c r="C35" s="19" t="s">
        <v>23</v>
      </c>
      <c r="D35" s="51">
        <v>557011</v>
      </c>
      <c r="E35" s="20" t="s">
        <v>23</v>
      </c>
      <c r="F35" s="27" t="s">
        <v>23</v>
      </c>
    </row>
    <row r="36" spans="1:6" x14ac:dyDescent="0.2">
      <c r="A36" s="103" t="s">
        <v>45</v>
      </c>
      <c r="B36" s="83" t="s">
        <v>110</v>
      </c>
      <c r="C36" s="83">
        <v>8</v>
      </c>
      <c r="D36" s="125">
        <v>4193</v>
      </c>
      <c r="E36" s="84" t="s">
        <v>23</v>
      </c>
      <c r="F36" s="89" t="s">
        <v>31</v>
      </c>
    </row>
    <row r="37" spans="1:6" ht="25.5" x14ac:dyDescent="0.2">
      <c r="A37" s="104" t="s">
        <v>23</v>
      </c>
      <c r="B37" s="83" t="s">
        <v>110</v>
      </c>
      <c r="C37" s="83">
        <v>8</v>
      </c>
      <c r="D37" s="125">
        <v>166</v>
      </c>
      <c r="E37" s="84" t="s">
        <v>23</v>
      </c>
      <c r="F37" s="89" t="s">
        <v>36</v>
      </c>
    </row>
    <row r="38" spans="1:6" ht="25.5" x14ac:dyDescent="0.2">
      <c r="A38" s="104" t="s">
        <v>23</v>
      </c>
      <c r="B38" s="83" t="s">
        <v>110</v>
      </c>
      <c r="C38" s="83">
        <v>8</v>
      </c>
      <c r="D38" s="125">
        <v>22341</v>
      </c>
      <c r="E38" s="84" t="s">
        <v>23</v>
      </c>
      <c r="F38" s="117" t="s">
        <v>32</v>
      </c>
    </row>
    <row r="39" spans="1:6" ht="25.5" x14ac:dyDescent="0.2">
      <c r="A39" s="104" t="s">
        <v>23</v>
      </c>
      <c r="B39" s="83" t="s">
        <v>110</v>
      </c>
      <c r="C39" s="83">
        <v>8</v>
      </c>
      <c r="D39" s="125">
        <v>165</v>
      </c>
      <c r="E39" s="84" t="s">
        <v>23</v>
      </c>
      <c r="F39" s="89" t="s">
        <v>36</v>
      </c>
    </row>
    <row r="40" spans="1:6" ht="25.5" x14ac:dyDescent="0.2">
      <c r="A40" s="104" t="s">
        <v>23</v>
      </c>
      <c r="B40" s="83" t="s">
        <v>110</v>
      </c>
      <c r="C40" s="83">
        <v>8</v>
      </c>
      <c r="D40" s="125">
        <v>193</v>
      </c>
      <c r="E40" s="84" t="s">
        <v>23</v>
      </c>
      <c r="F40" s="89" t="s">
        <v>36</v>
      </c>
    </row>
    <row r="41" spans="1:6" ht="25.5" x14ac:dyDescent="0.2">
      <c r="A41" s="104" t="s">
        <v>23</v>
      </c>
      <c r="B41" s="83" t="s">
        <v>110</v>
      </c>
      <c r="C41" s="83">
        <v>8</v>
      </c>
      <c r="D41" s="125">
        <v>5278</v>
      </c>
      <c r="E41" s="84" t="s">
        <v>23</v>
      </c>
      <c r="F41" s="89" t="s">
        <v>73</v>
      </c>
    </row>
    <row r="42" spans="1:6" ht="25.5" x14ac:dyDescent="0.2">
      <c r="A42" s="104" t="s">
        <v>23</v>
      </c>
      <c r="B42" s="83" t="s">
        <v>110</v>
      </c>
      <c r="C42" s="83">
        <v>8</v>
      </c>
      <c r="D42" s="125">
        <v>29784</v>
      </c>
      <c r="E42" s="84" t="s">
        <v>23</v>
      </c>
      <c r="F42" s="89" t="s">
        <v>73</v>
      </c>
    </row>
    <row r="43" spans="1:6" ht="25.5" x14ac:dyDescent="0.2">
      <c r="A43" s="104" t="s">
        <v>23</v>
      </c>
      <c r="B43" s="83" t="s">
        <v>110</v>
      </c>
      <c r="C43" s="83">
        <v>8</v>
      </c>
      <c r="D43" s="125">
        <v>167</v>
      </c>
      <c r="E43" s="84" t="s">
        <v>23</v>
      </c>
      <c r="F43" s="89" t="s">
        <v>36</v>
      </c>
    </row>
    <row r="44" spans="1:6" ht="25.5" x14ac:dyDescent="0.2">
      <c r="A44" s="104" t="s">
        <v>23</v>
      </c>
      <c r="B44" s="83" t="s">
        <v>110</v>
      </c>
      <c r="C44" s="83">
        <v>8</v>
      </c>
      <c r="D44" s="125">
        <v>184</v>
      </c>
      <c r="E44" s="84" t="s">
        <v>23</v>
      </c>
      <c r="F44" s="89" t="s">
        <v>36</v>
      </c>
    </row>
    <row r="45" spans="1:6" ht="28.5" customHeight="1" x14ac:dyDescent="0.2">
      <c r="A45" s="104"/>
      <c r="B45" s="83" t="s">
        <v>110</v>
      </c>
      <c r="C45" s="83">
        <v>8</v>
      </c>
      <c r="D45" s="125">
        <v>202</v>
      </c>
      <c r="E45" s="84" t="s">
        <v>23</v>
      </c>
      <c r="F45" s="89" t="s">
        <v>36</v>
      </c>
    </row>
    <row r="46" spans="1:6" ht="25.5" x14ac:dyDescent="0.2">
      <c r="A46" s="104"/>
      <c r="B46" s="83" t="s">
        <v>110</v>
      </c>
      <c r="C46" s="83">
        <v>8</v>
      </c>
      <c r="D46" s="125">
        <v>175</v>
      </c>
      <c r="E46" s="84" t="s">
        <v>23</v>
      </c>
      <c r="F46" s="89" t="s">
        <v>36</v>
      </c>
    </row>
    <row r="47" spans="1:6" ht="25.5" x14ac:dyDescent="0.2">
      <c r="A47" s="104" t="s">
        <v>23</v>
      </c>
      <c r="B47" s="83" t="s">
        <v>110</v>
      </c>
      <c r="C47" s="83">
        <v>8</v>
      </c>
      <c r="D47" s="125">
        <v>166</v>
      </c>
      <c r="E47" s="84" t="s">
        <v>23</v>
      </c>
      <c r="F47" s="89" t="s">
        <v>36</v>
      </c>
    </row>
    <row r="48" spans="1:6" ht="25.5" x14ac:dyDescent="0.2">
      <c r="A48" s="104" t="s">
        <v>23</v>
      </c>
      <c r="B48" s="83" t="s">
        <v>110</v>
      </c>
      <c r="C48" s="83">
        <v>8</v>
      </c>
      <c r="D48" s="125">
        <v>202</v>
      </c>
      <c r="E48" s="84" t="s">
        <v>23</v>
      </c>
      <c r="F48" s="89" t="s">
        <v>36</v>
      </c>
    </row>
    <row r="49" spans="1:20" ht="25.5" x14ac:dyDescent="0.2">
      <c r="A49" s="104" t="s">
        <v>23</v>
      </c>
      <c r="B49" s="83" t="s">
        <v>110</v>
      </c>
      <c r="C49" s="83">
        <v>8</v>
      </c>
      <c r="D49" s="125">
        <v>202</v>
      </c>
      <c r="E49" s="84" t="s">
        <v>23</v>
      </c>
      <c r="F49" s="89" t="s">
        <v>36</v>
      </c>
    </row>
    <row r="50" spans="1:20" x14ac:dyDescent="0.2">
      <c r="A50" s="104"/>
      <c r="B50" s="83"/>
      <c r="C50" s="83"/>
      <c r="D50" s="125"/>
      <c r="E50" s="84"/>
      <c r="F50" s="89"/>
    </row>
    <row r="51" spans="1:20" x14ac:dyDescent="0.2">
      <c r="A51" s="104" t="s">
        <v>23</v>
      </c>
      <c r="B51" s="83"/>
      <c r="C51" s="83"/>
      <c r="D51" s="125"/>
      <c r="E51" s="84"/>
      <c r="F51" s="89"/>
    </row>
    <row r="52" spans="1:20" x14ac:dyDescent="0.2">
      <c r="A52" s="49" t="s">
        <v>46</v>
      </c>
      <c r="B52" s="19" t="s">
        <v>23</v>
      </c>
      <c r="C52" s="19" t="s">
        <v>23</v>
      </c>
      <c r="D52" s="102">
        <f>SUM(D36:D51)</f>
        <v>63418</v>
      </c>
      <c r="E52" s="84" t="s">
        <v>23</v>
      </c>
      <c r="F52" s="27" t="s">
        <v>23</v>
      </c>
    </row>
    <row r="53" spans="1:20" x14ac:dyDescent="0.2">
      <c r="A53" s="25" t="s">
        <v>23</v>
      </c>
      <c r="B53" s="19" t="s">
        <v>23</v>
      </c>
      <c r="C53" s="19" t="s">
        <v>23</v>
      </c>
      <c r="D53" s="19" t="s">
        <v>23</v>
      </c>
      <c r="E53" s="20">
        <f>SUM(D35)+D52</f>
        <v>620429</v>
      </c>
      <c r="F53" s="24" t="s">
        <v>23</v>
      </c>
    </row>
    <row r="54" spans="1:20" x14ac:dyDescent="0.2">
      <c r="A54" s="105" t="s">
        <v>24</v>
      </c>
      <c r="B54" s="83" t="s">
        <v>23</v>
      </c>
      <c r="C54" s="106" t="s">
        <v>23</v>
      </c>
      <c r="D54" s="22">
        <v>1972585</v>
      </c>
      <c r="E54" s="84" t="s">
        <v>23</v>
      </c>
      <c r="F54" s="91" t="s">
        <v>23</v>
      </c>
    </row>
    <row r="55" spans="1:20" ht="25.5" x14ac:dyDescent="0.2">
      <c r="A55" s="109" t="s">
        <v>25</v>
      </c>
      <c r="B55" s="83" t="s">
        <v>110</v>
      </c>
      <c r="C55" s="83">
        <v>8</v>
      </c>
      <c r="D55" s="137">
        <v>103578</v>
      </c>
      <c r="E55" s="84" t="s">
        <v>23</v>
      </c>
      <c r="F55" s="108" t="s">
        <v>48</v>
      </c>
    </row>
    <row r="56" spans="1:20" ht="25.5" x14ac:dyDescent="0.2">
      <c r="A56" s="107"/>
      <c r="B56" s="83" t="s">
        <v>110</v>
      </c>
      <c r="C56" s="83">
        <v>8</v>
      </c>
      <c r="D56" s="137">
        <v>21071</v>
      </c>
      <c r="E56" s="84"/>
      <c r="F56" s="108" t="s">
        <v>36</v>
      </c>
      <c r="N56" s="30"/>
      <c r="O56" s="30"/>
      <c r="P56" s="30"/>
      <c r="Q56" s="30"/>
      <c r="R56" s="30"/>
      <c r="S56" s="30"/>
      <c r="T56" s="30"/>
    </row>
    <row r="57" spans="1:20" ht="25.5" x14ac:dyDescent="0.2">
      <c r="A57" s="109" t="s">
        <v>23</v>
      </c>
      <c r="B57" s="83" t="s">
        <v>110</v>
      </c>
      <c r="C57" s="83">
        <v>8</v>
      </c>
      <c r="D57" s="137">
        <v>625</v>
      </c>
      <c r="E57" s="84" t="s">
        <v>23</v>
      </c>
      <c r="F57" s="108" t="s">
        <v>36</v>
      </c>
      <c r="N57" s="30"/>
      <c r="O57" s="30"/>
      <c r="P57" s="30"/>
      <c r="Q57" s="30"/>
      <c r="R57" s="30"/>
      <c r="S57" s="30"/>
      <c r="T57" s="30"/>
    </row>
    <row r="58" spans="1:20" ht="25.5" x14ac:dyDescent="0.2">
      <c r="A58" s="109" t="s">
        <v>23</v>
      </c>
      <c r="B58" s="83" t="s">
        <v>110</v>
      </c>
      <c r="C58" s="83">
        <v>8</v>
      </c>
      <c r="D58" s="137">
        <v>256</v>
      </c>
      <c r="E58" s="84" t="s">
        <v>23</v>
      </c>
      <c r="F58" s="108" t="s">
        <v>36</v>
      </c>
      <c r="N58" s="30"/>
      <c r="O58" s="30"/>
      <c r="P58" s="30"/>
      <c r="Q58" s="30"/>
      <c r="R58" s="30"/>
      <c r="S58" s="30"/>
      <c r="T58" s="30"/>
    </row>
    <row r="59" spans="1:20" ht="25.5" x14ac:dyDescent="0.2">
      <c r="A59" s="109" t="s">
        <v>23</v>
      </c>
      <c r="B59" s="83" t="s">
        <v>110</v>
      </c>
      <c r="C59" s="83">
        <v>8</v>
      </c>
      <c r="D59" s="137">
        <v>584</v>
      </c>
      <c r="E59" s="84" t="s">
        <v>23</v>
      </c>
      <c r="F59" s="108" t="s">
        <v>48</v>
      </c>
      <c r="N59" s="30"/>
      <c r="O59" s="30"/>
      <c r="P59" s="30"/>
      <c r="Q59" s="30"/>
      <c r="R59" s="30"/>
      <c r="S59" s="30"/>
      <c r="T59" s="30"/>
    </row>
    <row r="60" spans="1:20" ht="25.5" x14ac:dyDescent="0.2">
      <c r="A60" s="109" t="s">
        <v>23</v>
      </c>
      <c r="B60" s="83" t="s">
        <v>110</v>
      </c>
      <c r="C60" s="83">
        <v>8</v>
      </c>
      <c r="D60" s="137">
        <v>541</v>
      </c>
      <c r="E60" s="84" t="s">
        <v>23</v>
      </c>
      <c r="F60" s="108" t="s">
        <v>48</v>
      </c>
      <c r="N60" s="30"/>
    </row>
    <row r="61" spans="1:20" ht="25.5" x14ac:dyDescent="0.2">
      <c r="A61" s="109" t="s">
        <v>23</v>
      </c>
      <c r="B61" s="83" t="s">
        <v>110</v>
      </c>
      <c r="C61" s="83">
        <v>8</v>
      </c>
      <c r="D61" s="137">
        <v>604</v>
      </c>
      <c r="E61" s="84" t="s">
        <v>23</v>
      </c>
      <c r="F61" s="108" t="s">
        <v>36</v>
      </c>
      <c r="N61" s="30"/>
    </row>
    <row r="62" spans="1:20" ht="25.5" x14ac:dyDescent="0.2">
      <c r="A62" s="110" t="s">
        <v>23</v>
      </c>
      <c r="B62" s="111" t="s">
        <v>110</v>
      </c>
      <c r="C62" s="111">
        <v>8</v>
      </c>
      <c r="D62" s="149">
        <v>616</v>
      </c>
      <c r="E62" s="112" t="s">
        <v>23</v>
      </c>
      <c r="F62" s="113" t="s">
        <v>36</v>
      </c>
      <c r="G62" s="30"/>
      <c r="H62" s="30"/>
      <c r="I62" s="30"/>
      <c r="J62" s="30"/>
      <c r="K62" s="30"/>
      <c r="L62" s="30"/>
      <c r="M62" s="30"/>
      <c r="N62" s="30"/>
    </row>
    <row r="63" spans="1:20" ht="25.5" x14ac:dyDescent="0.2">
      <c r="A63" s="110"/>
      <c r="B63" s="111" t="s">
        <v>110</v>
      </c>
      <c r="C63" s="111">
        <v>8</v>
      </c>
      <c r="D63" s="149">
        <v>696</v>
      </c>
      <c r="E63" s="112" t="s">
        <v>23</v>
      </c>
      <c r="F63" s="113" t="s">
        <v>48</v>
      </c>
    </row>
    <row r="64" spans="1:20" ht="25.5" x14ac:dyDescent="0.2">
      <c r="A64" s="110"/>
      <c r="B64" s="111" t="s">
        <v>110</v>
      </c>
      <c r="C64" s="111">
        <v>8</v>
      </c>
      <c r="D64" s="149">
        <v>733</v>
      </c>
      <c r="E64" s="112" t="s">
        <v>23</v>
      </c>
      <c r="F64" s="113" t="s">
        <v>36</v>
      </c>
    </row>
    <row r="65" spans="1:6" ht="25.5" x14ac:dyDescent="0.2">
      <c r="A65" s="110"/>
      <c r="B65" s="111" t="s">
        <v>110</v>
      </c>
      <c r="C65" s="111">
        <v>8</v>
      </c>
      <c r="D65" s="149">
        <v>601</v>
      </c>
      <c r="E65" s="112" t="s">
        <v>23</v>
      </c>
      <c r="F65" s="113" t="s">
        <v>36</v>
      </c>
    </row>
    <row r="66" spans="1:6" ht="25.5" x14ac:dyDescent="0.2">
      <c r="A66" s="110" t="s">
        <v>23</v>
      </c>
      <c r="B66" s="111" t="s">
        <v>110</v>
      </c>
      <c r="C66" s="111">
        <v>8</v>
      </c>
      <c r="D66" s="149">
        <v>628</v>
      </c>
      <c r="E66" s="112" t="s">
        <v>23</v>
      </c>
      <c r="F66" s="113" t="s">
        <v>73</v>
      </c>
    </row>
    <row r="67" spans="1:6" x14ac:dyDescent="0.2">
      <c r="A67" s="109" t="s">
        <v>23</v>
      </c>
      <c r="B67" s="83" t="s">
        <v>110</v>
      </c>
      <c r="C67" s="83">
        <v>8</v>
      </c>
      <c r="D67" s="138">
        <v>14941</v>
      </c>
      <c r="E67" s="84" t="s">
        <v>23</v>
      </c>
      <c r="F67" s="92" t="s">
        <v>31</v>
      </c>
    </row>
    <row r="68" spans="1:6" ht="25.5" x14ac:dyDescent="0.2">
      <c r="A68" s="109" t="s">
        <v>23</v>
      </c>
      <c r="B68" s="83" t="s">
        <v>110</v>
      </c>
      <c r="C68" s="83">
        <v>8</v>
      </c>
      <c r="D68" s="138">
        <v>78401</v>
      </c>
      <c r="E68" s="84" t="s">
        <v>23</v>
      </c>
      <c r="F68" s="101" t="s">
        <v>32</v>
      </c>
    </row>
    <row r="69" spans="1:6" x14ac:dyDescent="0.2">
      <c r="A69" s="109"/>
      <c r="B69" s="83" t="s">
        <v>110</v>
      </c>
      <c r="C69" s="83">
        <v>30</v>
      </c>
      <c r="D69" s="138">
        <v>-14256.06</v>
      </c>
      <c r="E69" s="84" t="s">
        <v>23</v>
      </c>
      <c r="F69" s="101" t="s">
        <v>178</v>
      </c>
    </row>
    <row r="70" spans="1:6" x14ac:dyDescent="0.2">
      <c r="A70" s="109"/>
      <c r="B70" s="83" t="s">
        <v>110</v>
      </c>
      <c r="C70" s="83">
        <v>30</v>
      </c>
      <c r="D70" s="138">
        <v>-290.94</v>
      </c>
      <c r="E70" s="84" t="s">
        <v>23</v>
      </c>
      <c r="F70" s="101" t="s">
        <v>178</v>
      </c>
    </row>
    <row r="71" spans="1:6" x14ac:dyDescent="0.2">
      <c r="A71" s="87" t="s">
        <v>26</v>
      </c>
      <c r="B71" s="83" t="s">
        <v>23</v>
      </c>
      <c r="C71" s="83"/>
      <c r="D71" s="41">
        <f>SUM(D55:D70)</f>
        <v>209328</v>
      </c>
      <c r="E71" s="84" t="s">
        <v>23</v>
      </c>
      <c r="F71" s="126" t="s">
        <v>23</v>
      </c>
    </row>
    <row r="72" spans="1:6" x14ac:dyDescent="0.2">
      <c r="A72" s="105"/>
      <c r="B72" s="83" t="s">
        <v>23</v>
      </c>
      <c r="C72" s="83" t="s">
        <v>23</v>
      </c>
      <c r="D72" s="19" t="s">
        <v>23</v>
      </c>
      <c r="E72" s="84">
        <f>SUM(D71)+D54</f>
        <v>2181913</v>
      </c>
      <c r="F72" s="126" t="s">
        <v>23</v>
      </c>
    </row>
    <row r="73" spans="1:6" x14ac:dyDescent="0.2">
      <c r="A73" s="47" t="s">
        <v>12</v>
      </c>
      <c r="B73" s="19" t="s">
        <v>23</v>
      </c>
      <c r="C73" s="19" t="s">
        <v>23</v>
      </c>
      <c r="D73" s="46">
        <v>41532</v>
      </c>
      <c r="E73" s="20" t="s">
        <v>23</v>
      </c>
      <c r="F73" s="24" t="s">
        <v>23</v>
      </c>
    </row>
    <row r="74" spans="1:6" ht="25.5" x14ac:dyDescent="0.2">
      <c r="A74" s="109" t="s">
        <v>13</v>
      </c>
      <c r="B74" s="83" t="s">
        <v>110</v>
      </c>
      <c r="C74" s="83">
        <v>8</v>
      </c>
      <c r="D74" s="150">
        <v>2077</v>
      </c>
      <c r="E74" s="84"/>
      <c r="F74" s="92" t="s">
        <v>72</v>
      </c>
    </row>
    <row r="75" spans="1:6" x14ac:dyDescent="0.2">
      <c r="A75" s="109" t="s">
        <v>23</v>
      </c>
      <c r="B75" s="83" t="s">
        <v>110</v>
      </c>
      <c r="C75" s="83">
        <v>8</v>
      </c>
      <c r="D75" s="137">
        <v>605</v>
      </c>
      <c r="E75" s="84"/>
      <c r="F75" s="92" t="s">
        <v>74</v>
      </c>
    </row>
    <row r="76" spans="1:6" x14ac:dyDescent="0.2">
      <c r="A76" s="109" t="s">
        <v>23</v>
      </c>
      <c r="B76" s="83" t="s">
        <v>110</v>
      </c>
      <c r="C76" s="83">
        <v>8</v>
      </c>
      <c r="D76" s="137">
        <v>297</v>
      </c>
      <c r="E76" s="84"/>
      <c r="F76" s="92" t="s">
        <v>31</v>
      </c>
    </row>
    <row r="77" spans="1:6" ht="25.5" x14ac:dyDescent="0.2">
      <c r="A77" s="109" t="s">
        <v>23</v>
      </c>
      <c r="B77" s="83" t="s">
        <v>110</v>
      </c>
      <c r="C77" s="83">
        <v>8</v>
      </c>
      <c r="D77" s="137">
        <v>1606</v>
      </c>
      <c r="E77" s="84"/>
      <c r="F77" s="101" t="s">
        <v>32</v>
      </c>
    </row>
    <row r="78" spans="1:6" x14ac:dyDescent="0.2">
      <c r="A78" s="81" t="s">
        <v>14</v>
      </c>
      <c r="B78" s="19" t="s">
        <v>23</v>
      </c>
      <c r="C78" s="19" t="s">
        <v>23</v>
      </c>
      <c r="D78" s="41">
        <f>SUM(D74:D77)</f>
        <v>4585</v>
      </c>
      <c r="E78" s="42" t="s">
        <v>23</v>
      </c>
      <c r="F78" s="43" t="s">
        <v>23</v>
      </c>
    </row>
    <row r="79" spans="1:6" x14ac:dyDescent="0.2">
      <c r="A79" s="26" t="s">
        <v>23</v>
      </c>
      <c r="B79" s="19" t="s">
        <v>23</v>
      </c>
      <c r="C79" s="19" t="s">
        <v>23</v>
      </c>
      <c r="D79" s="19" t="s">
        <v>23</v>
      </c>
      <c r="E79" s="44">
        <f>SUM(D78)+D73</f>
        <v>46117</v>
      </c>
      <c r="F79" s="43" t="s">
        <v>23</v>
      </c>
    </row>
    <row r="80" spans="1:6" x14ac:dyDescent="0.2">
      <c r="A80" s="114" t="s">
        <v>40</v>
      </c>
      <c r="B80" s="83" t="s">
        <v>23</v>
      </c>
      <c r="C80" s="83" t="s">
        <v>23</v>
      </c>
      <c r="D80" s="102">
        <v>239956</v>
      </c>
      <c r="E80" s="85" t="s">
        <v>23</v>
      </c>
      <c r="F80" s="43" t="s">
        <v>23</v>
      </c>
    </row>
    <row r="81" spans="1:8" x14ac:dyDescent="0.2">
      <c r="A81" s="115" t="s">
        <v>41</v>
      </c>
      <c r="B81" s="83" t="s">
        <v>110</v>
      </c>
      <c r="C81" s="83">
        <v>8</v>
      </c>
      <c r="D81" s="125">
        <v>2552</v>
      </c>
      <c r="E81" s="85" t="s">
        <v>23</v>
      </c>
      <c r="F81" s="86" t="s">
        <v>47</v>
      </c>
    </row>
    <row r="82" spans="1:8" ht="25.5" x14ac:dyDescent="0.2">
      <c r="A82" s="115" t="s">
        <v>23</v>
      </c>
      <c r="B82" s="83" t="s">
        <v>110</v>
      </c>
      <c r="C82" s="83">
        <v>8</v>
      </c>
      <c r="D82" s="125">
        <v>22254</v>
      </c>
      <c r="E82" s="85" t="s">
        <v>23</v>
      </c>
      <c r="F82" s="89" t="s">
        <v>48</v>
      </c>
    </row>
    <row r="83" spans="1:8" ht="25.5" x14ac:dyDescent="0.2">
      <c r="A83" s="115"/>
      <c r="B83" s="83" t="s">
        <v>110</v>
      </c>
      <c r="C83" s="83">
        <v>8</v>
      </c>
      <c r="D83" s="125">
        <v>1356</v>
      </c>
      <c r="E83" s="85" t="s">
        <v>23</v>
      </c>
      <c r="F83" s="89" t="s">
        <v>36</v>
      </c>
    </row>
    <row r="84" spans="1:8" ht="25.5" x14ac:dyDescent="0.2">
      <c r="A84" s="115"/>
      <c r="B84" s="83" t="s">
        <v>110</v>
      </c>
      <c r="C84" s="83">
        <v>8</v>
      </c>
      <c r="D84" s="125">
        <v>1007</v>
      </c>
      <c r="E84" s="85" t="s">
        <v>23</v>
      </c>
      <c r="F84" s="89" t="s">
        <v>36</v>
      </c>
    </row>
    <row r="85" spans="1:8" x14ac:dyDescent="0.2">
      <c r="A85" s="82" t="s">
        <v>23</v>
      </c>
      <c r="B85" s="83" t="s">
        <v>110</v>
      </c>
      <c r="C85" s="83">
        <v>8</v>
      </c>
      <c r="D85" s="125">
        <v>10887</v>
      </c>
      <c r="E85" s="85" t="s">
        <v>23</v>
      </c>
      <c r="F85" s="86" t="s">
        <v>32</v>
      </c>
      <c r="G85" s="30"/>
      <c r="H85" s="30"/>
    </row>
    <row r="86" spans="1:8" x14ac:dyDescent="0.2">
      <c r="A86" s="82"/>
      <c r="B86" s="83" t="s">
        <v>110</v>
      </c>
      <c r="C86" s="83">
        <v>13</v>
      </c>
      <c r="D86" s="125">
        <v>610</v>
      </c>
      <c r="E86" s="85"/>
      <c r="F86" s="86" t="s">
        <v>124</v>
      </c>
      <c r="G86" s="30"/>
      <c r="H86" s="30"/>
    </row>
    <row r="87" spans="1:8" x14ac:dyDescent="0.2">
      <c r="A87" s="104" t="s">
        <v>23</v>
      </c>
      <c r="B87" s="83" t="s">
        <v>110</v>
      </c>
      <c r="C87" s="83">
        <v>14</v>
      </c>
      <c r="D87" s="125">
        <v>722</v>
      </c>
      <c r="E87" s="85" t="s">
        <v>23</v>
      </c>
      <c r="F87" s="89" t="s">
        <v>124</v>
      </c>
    </row>
    <row r="88" spans="1:8" x14ac:dyDescent="0.2">
      <c r="A88" s="87" t="s">
        <v>42</v>
      </c>
      <c r="B88" s="83" t="s">
        <v>23</v>
      </c>
      <c r="C88" s="83" t="s">
        <v>23</v>
      </c>
      <c r="D88" s="102">
        <f>SUM(D81:D87)</f>
        <v>39388</v>
      </c>
      <c r="E88" s="85"/>
      <c r="F88" s="118" t="s">
        <v>23</v>
      </c>
    </row>
    <row r="89" spans="1:8" x14ac:dyDescent="0.2">
      <c r="A89" s="26" t="s">
        <v>23</v>
      </c>
      <c r="B89" s="83" t="s">
        <v>23</v>
      </c>
      <c r="C89" s="83" t="s">
        <v>23</v>
      </c>
      <c r="D89" s="19" t="s">
        <v>23</v>
      </c>
      <c r="E89" s="44">
        <f>D80+D88</f>
        <v>279344</v>
      </c>
      <c r="F89" s="118" t="s">
        <v>23</v>
      </c>
    </row>
    <row r="90" spans="1:8" x14ac:dyDescent="0.2">
      <c r="A90" s="48" t="s">
        <v>51</v>
      </c>
      <c r="B90" s="83" t="s">
        <v>23</v>
      </c>
      <c r="C90" s="83" t="s">
        <v>23</v>
      </c>
      <c r="D90" s="42">
        <v>17630.61</v>
      </c>
      <c r="E90" s="44" t="s">
        <v>23</v>
      </c>
      <c r="F90" s="118" t="s">
        <v>23</v>
      </c>
    </row>
    <row r="91" spans="1:8" x14ac:dyDescent="0.2">
      <c r="A91" s="26" t="s">
        <v>23</v>
      </c>
      <c r="B91" s="19"/>
      <c r="C91" s="19"/>
      <c r="D91" s="19"/>
      <c r="E91" s="44" t="s">
        <v>23</v>
      </c>
      <c r="F91" s="141"/>
    </row>
    <row r="92" spans="1:8" x14ac:dyDescent="0.2">
      <c r="A92" s="81" t="s">
        <v>52</v>
      </c>
      <c r="B92" s="19" t="s">
        <v>23</v>
      </c>
      <c r="C92" s="19" t="s">
        <v>23</v>
      </c>
      <c r="D92" s="42">
        <f>SUM(D91:D91)</f>
        <v>0</v>
      </c>
      <c r="E92" s="44" t="s">
        <v>23</v>
      </c>
      <c r="F92" s="118" t="s">
        <v>23</v>
      </c>
    </row>
    <row r="93" spans="1:8" x14ac:dyDescent="0.2">
      <c r="A93" s="26" t="s">
        <v>23</v>
      </c>
      <c r="B93" s="19" t="s">
        <v>23</v>
      </c>
      <c r="C93" s="19" t="s">
        <v>23</v>
      </c>
      <c r="D93" s="19" t="s">
        <v>23</v>
      </c>
      <c r="E93" s="44">
        <f>SUM(D90+D92)</f>
        <v>17630.61</v>
      </c>
      <c r="F93" s="118" t="s">
        <v>23</v>
      </c>
    </row>
    <row r="94" spans="1:8" x14ac:dyDescent="0.2">
      <c r="A94" s="48" t="s">
        <v>49</v>
      </c>
      <c r="B94" s="19" t="s">
        <v>23</v>
      </c>
      <c r="C94" s="19" t="s">
        <v>23</v>
      </c>
      <c r="D94" s="20">
        <v>295800</v>
      </c>
      <c r="E94" s="44" t="s">
        <v>23</v>
      </c>
      <c r="F94" s="118" t="s">
        <v>23</v>
      </c>
    </row>
    <row r="95" spans="1:8" x14ac:dyDescent="0.2">
      <c r="A95" s="26" t="s">
        <v>23</v>
      </c>
      <c r="B95" s="19" t="s">
        <v>110</v>
      </c>
      <c r="C95" s="19">
        <v>29</v>
      </c>
      <c r="D95" s="79">
        <v>5800</v>
      </c>
      <c r="E95" s="44" t="s">
        <v>23</v>
      </c>
      <c r="F95" s="80" t="s">
        <v>162</v>
      </c>
    </row>
    <row r="96" spans="1:8" x14ac:dyDescent="0.2">
      <c r="A96" s="26"/>
      <c r="B96" s="19"/>
      <c r="C96" s="19"/>
      <c r="D96" s="79"/>
      <c r="E96" s="44"/>
      <c r="F96" s="80"/>
    </row>
    <row r="97" spans="1:6" x14ac:dyDescent="0.2">
      <c r="A97" s="81" t="s">
        <v>50</v>
      </c>
      <c r="B97" s="19" t="s">
        <v>23</v>
      </c>
      <c r="C97" s="19" t="s">
        <v>23</v>
      </c>
      <c r="D97" s="20">
        <f>SUM(D95:D96)</f>
        <v>5800</v>
      </c>
      <c r="E97" s="44" t="s">
        <v>23</v>
      </c>
      <c r="F97" s="24" t="s">
        <v>23</v>
      </c>
    </row>
    <row r="98" spans="1:6" x14ac:dyDescent="0.2">
      <c r="A98" s="26" t="s">
        <v>23</v>
      </c>
      <c r="B98" s="19" t="s">
        <v>23</v>
      </c>
      <c r="C98" s="19" t="s">
        <v>23</v>
      </c>
      <c r="D98" s="79" t="s">
        <v>23</v>
      </c>
      <c r="E98" s="44">
        <f>D94+D97</f>
        <v>301600</v>
      </c>
      <c r="F98" s="24" t="s">
        <v>23</v>
      </c>
    </row>
    <row r="99" spans="1:6" x14ac:dyDescent="0.2">
      <c r="A99" s="23" t="s">
        <v>33</v>
      </c>
      <c r="B99" s="19" t="s">
        <v>23</v>
      </c>
      <c r="C99" s="19" t="s">
        <v>23</v>
      </c>
      <c r="D99" s="116">
        <v>327449.99</v>
      </c>
      <c r="E99" s="20" t="s">
        <v>23</v>
      </c>
      <c r="F99" s="27" t="s">
        <v>23</v>
      </c>
    </row>
    <row r="100" spans="1:6" ht="38.25" x14ac:dyDescent="0.2">
      <c r="A100" s="103" t="s">
        <v>35</v>
      </c>
      <c r="B100" s="83" t="s">
        <v>110</v>
      </c>
      <c r="C100" s="83">
        <v>8</v>
      </c>
      <c r="D100" s="151">
        <v>38212</v>
      </c>
      <c r="E100" s="20" t="s">
        <v>23</v>
      </c>
      <c r="F100" s="117" t="s">
        <v>43</v>
      </c>
    </row>
    <row r="101" spans="1:6" x14ac:dyDescent="0.2">
      <c r="A101" s="103"/>
      <c r="B101" s="83" t="s">
        <v>110</v>
      </c>
      <c r="C101" s="83">
        <v>30</v>
      </c>
      <c r="D101" s="151">
        <v>-12593.85</v>
      </c>
      <c r="E101" s="20" t="s">
        <v>23</v>
      </c>
      <c r="F101" s="117" t="s">
        <v>177</v>
      </c>
    </row>
    <row r="102" spans="1:6" x14ac:dyDescent="0.2">
      <c r="A102" s="103"/>
      <c r="B102" s="83" t="s">
        <v>110</v>
      </c>
      <c r="C102" s="83">
        <v>30</v>
      </c>
      <c r="D102" s="151">
        <v>-257.02</v>
      </c>
      <c r="E102" s="20" t="s">
        <v>23</v>
      </c>
      <c r="F102" s="117" t="s">
        <v>177</v>
      </c>
    </row>
    <row r="103" spans="1:6" x14ac:dyDescent="0.2">
      <c r="A103" s="81" t="s">
        <v>34</v>
      </c>
      <c r="B103" s="19" t="s">
        <v>23</v>
      </c>
      <c r="C103" s="19" t="s">
        <v>23</v>
      </c>
      <c r="D103" s="22">
        <f>SUM(D100:D102)</f>
        <v>25361.13</v>
      </c>
      <c r="E103" s="20" t="s">
        <v>23</v>
      </c>
      <c r="F103" s="24" t="s">
        <v>23</v>
      </c>
    </row>
    <row r="104" spans="1:6" x14ac:dyDescent="0.2">
      <c r="A104" s="26" t="s">
        <v>23</v>
      </c>
      <c r="B104" s="19" t="s">
        <v>23</v>
      </c>
      <c r="C104" s="19" t="s">
        <v>23</v>
      </c>
      <c r="D104" s="19" t="s">
        <v>23</v>
      </c>
      <c r="E104" s="20">
        <f>SUM(D103)+D99</f>
        <v>352811.12</v>
      </c>
      <c r="F104" s="24" t="s">
        <v>23</v>
      </c>
    </row>
    <row r="105" spans="1:6" ht="13.5" thickBot="1" x14ac:dyDescent="0.25">
      <c r="A105" s="63" t="s">
        <v>23</v>
      </c>
      <c r="B105" s="33" t="s">
        <v>23</v>
      </c>
      <c r="C105" s="33" t="s">
        <v>23</v>
      </c>
      <c r="D105" s="33" t="s">
        <v>23</v>
      </c>
      <c r="E105" s="64">
        <f>SUM(E9:E104)</f>
        <v>16557133.729999999</v>
      </c>
      <c r="F105" s="34" t="s">
        <v>23</v>
      </c>
    </row>
    <row r="106" spans="1:6" x14ac:dyDescent="0.2">
      <c r="A106" s="35"/>
      <c r="B106" s="36"/>
      <c r="C106" s="36"/>
      <c r="D106" s="36"/>
      <c r="E106" s="37"/>
      <c r="F106" s="38"/>
    </row>
    <row r="107" spans="1:6" x14ac:dyDescent="0.2">
      <c r="F107" s="30"/>
    </row>
    <row r="108" spans="1:6" x14ac:dyDescent="0.2">
      <c r="F108" s="30"/>
    </row>
    <row r="109" spans="1:6" x14ac:dyDescent="0.2">
      <c r="F109" s="30"/>
    </row>
    <row r="110" spans="1:6" x14ac:dyDescent="0.2">
      <c r="F110" s="30"/>
    </row>
  </sheetData>
  <sheetProtection algorithmName="SHA-512" hashValue="rvgJxXKYwWvrNJi6jK+bCYKrc8SlgkUR+wnbQhYufPV+QJecP5ZQ6qTmAb158OGvmtNTuL+xqRpHl4GzsNPcjw==" saltValue="4NIjnvYook31qFAo91nIng==" spinCount="100000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7"/>
  <sheetViews>
    <sheetView showWhiteSpace="0" topLeftCell="A40" zoomScaleNormal="100" workbookViewId="0">
      <selection activeCell="F74" sqref="F74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3" style="12" bestFit="1" customWidth="1"/>
    <col min="4" max="4" width="35.7109375" style="12" bestFit="1" customWidth="1"/>
    <col min="5" max="5" width="42.28515625" style="12" customWidth="1"/>
    <col min="6" max="6" width="14.28515625" style="12" bestFit="1" customWidth="1"/>
    <col min="7" max="7" width="9.140625" style="12"/>
    <col min="8" max="8" width="11.2851562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6" x14ac:dyDescent="0.2">
      <c r="A1" s="1" t="s">
        <v>4</v>
      </c>
      <c r="B1" s="1"/>
      <c r="C1" s="8"/>
      <c r="D1" s="8"/>
      <c r="E1" s="8"/>
      <c r="F1" s="8"/>
    </row>
    <row r="3" spans="1:6" x14ac:dyDescent="0.2">
      <c r="A3" s="1" t="s">
        <v>17</v>
      </c>
      <c r="B3" s="8"/>
      <c r="C3" s="8"/>
      <c r="D3" s="8"/>
      <c r="F3" s="8"/>
    </row>
    <row r="4" spans="1:6" x14ac:dyDescent="0.2">
      <c r="A4" s="8"/>
      <c r="B4" s="1"/>
      <c r="C4" s="8"/>
      <c r="D4" s="8"/>
      <c r="E4" s="8"/>
      <c r="F4" s="8"/>
    </row>
    <row r="5" spans="1:6" x14ac:dyDescent="0.2">
      <c r="A5" s="154" t="s">
        <v>77</v>
      </c>
      <c r="B5" s="154"/>
      <c r="C5" s="154"/>
      <c r="F5" s="8"/>
    </row>
    <row r="6" spans="1:6" ht="15" thickBot="1" x14ac:dyDescent="0.25">
      <c r="A6" s="8"/>
      <c r="B6" s="8"/>
      <c r="C6" s="8"/>
      <c r="D6" s="8"/>
      <c r="E6" s="8"/>
      <c r="F6" s="8"/>
    </row>
    <row r="7" spans="1:6" ht="51" x14ac:dyDescent="0.2">
      <c r="A7" s="121" t="s">
        <v>0</v>
      </c>
      <c r="B7" s="122" t="s">
        <v>1</v>
      </c>
      <c r="C7" s="13" t="s">
        <v>2</v>
      </c>
      <c r="D7" s="122" t="s">
        <v>15</v>
      </c>
      <c r="E7" s="122" t="s">
        <v>29</v>
      </c>
      <c r="F7" s="3" t="s">
        <v>16</v>
      </c>
    </row>
    <row r="8" spans="1:6" x14ac:dyDescent="0.2">
      <c r="A8" s="120">
        <v>1</v>
      </c>
      <c r="B8" s="128">
        <v>44105</v>
      </c>
      <c r="C8" s="129">
        <v>1476</v>
      </c>
      <c r="D8" s="130" t="s">
        <v>81</v>
      </c>
      <c r="E8" s="130" t="s">
        <v>82</v>
      </c>
      <c r="F8" s="131">
        <v>69.36</v>
      </c>
    </row>
    <row r="9" spans="1:6" x14ac:dyDescent="0.2">
      <c r="A9" s="61">
        <v>2</v>
      </c>
      <c r="B9" s="128">
        <v>44105</v>
      </c>
      <c r="C9" s="132">
        <v>1477</v>
      </c>
      <c r="D9" s="133" t="s">
        <v>75</v>
      </c>
      <c r="E9" s="133" t="s">
        <v>83</v>
      </c>
      <c r="F9" s="131">
        <v>2111.5100000000002</v>
      </c>
    </row>
    <row r="10" spans="1:6" x14ac:dyDescent="0.2">
      <c r="A10" s="120">
        <v>3</v>
      </c>
      <c r="B10" s="128">
        <v>44109</v>
      </c>
      <c r="C10" s="129">
        <v>1480</v>
      </c>
      <c r="D10" s="130" t="s">
        <v>84</v>
      </c>
      <c r="E10" s="130" t="s">
        <v>85</v>
      </c>
      <c r="F10" s="131">
        <v>202.3</v>
      </c>
    </row>
    <row r="11" spans="1:6" x14ac:dyDescent="0.2">
      <c r="A11" s="120">
        <v>4</v>
      </c>
      <c r="B11" s="128">
        <v>44109</v>
      </c>
      <c r="C11" s="18">
        <v>1481</v>
      </c>
      <c r="D11" s="133" t="s">
        <v>86</v>
      </c>
      <c r="E11" s="7" t="s">
        <v>87</v>
      </c>
      <c r="F11" s="28">
        <v>116712.52</v>
      </c>
    </row>
    <row r="12" spans="1:6" x14ac:dyDescent="0.2">
      <c r="A12" s="61">
        <v>5</v>
      </c>
      <c r="B12" s="128">
        <v>44109</v>
      </c>
      <c r="C12" s="40">
        <v>1482</v>
      </c>
      <c r="D12" s="130" t="s">
        <v>88</v>
      </c>
      <c r="E12" s="39" t="s">
        <v>89</v>
      </c>
      <c r="F12" s="62">
        <v>11200</v>
      </c>
    </row>
    <row r="13" spans="1:6" s="17" customFormat="1" x14ac:dyDescent="0.2">
      <c r="A13" s="120">
        <v>6</v>
      </c>
      <c r="B13" s="128">
        <v>44109</v>
      </c>
      <c r="C13" s="134">
        <v>1483</v>
      </c>
      <c r="D13" s="130" t="s">
        <v>90</v>
      </c>
      <c r="E13" s="135" t="s">
        <v>91</v>
      </c>
      <c r="F13" s="136">
        <v>1071</v>
      </c>
    </row>
    <row r="14" spans="1:6" x14ac:dyDescent="0.2">
      <c r="A14" s="120">
        <v>7</v>
      </c>
      <c r="B14" s="128">
        <v>44109</v>
      </c>
      <c r="C14" s="132">
        <v>1483</v>
      </c>
      <c r="D14" s="133" t="s">
        <v>92</v>
      </c>
      <c r="E14" s="133" t="s">
        <v>93</v>
      </c>
      <c r="F14" s="131">
        <v>22848</v>
      </c>
    </row>
    <row r="15" spans="1:6" x14ac:dyDescent="0.2">
      <c r="A15" s="61">
        <v>8</v>
      </c>
      <c r="B15" s="128">
        <v>44109</v>
      </c>
      <c r="C15" s="129">
        <v>1485</v>
      </c>
      <c r="D15" s="130" t="s">
        <v>75</v>
      </c>
      <c r="E15" s="130" t="s">
        <v>94</v>
      </c>
      <c r="F15" s="131">
        <v>1348.63</v>
      </c>
    </row>
    <row r="16" spans="1:6" x14ac:dyDescent="0.2">
      <c r="A16" s="120">
        <v>9</v>
      </c>
      <c r="B16" s="128">
        <v>44110</v>
      </c>
      <c r="C16" s="129">
        <v>1549</v>
      </c>
      <c r="D16" s="133" t="s">
        <v>95</v>
      </c>
      <c r="E16" s="130" t="s">
        <v>96</v>
      </c>
      <c r="F16" s="131">
        <v>4980.1400000000003</v>
      </c>
    </row>
    <row r="17" spans="1:7" x14ac:dyDescent="0.2">
      <c r="A17" s="120">
        <v>10</v>
      </c>
      <c r="B17" s="128">
        <v>44110</v>
      </c>
      <c r="C17" s="129">
        <v>1548</v>
      </c>
      <c r="D17" s="130" t="s">
        <v>97</v>
      </c>
      <c r="E17" s="130" t="s">
        <v>98</v>
      </c>
      <c r="F17" s="131">
        <v>4998</v>
      </c>
    </row>
    <row r="18" spans="1:7" x14ac:dyDescent="0.2">
      <c r="A18" s="61">
        <v>11</v>
      </c>
      <c r="B18" s="21">
        <v>44110</v>
      </c>
      <c r="C18" s="18">
        <v>1564</v>
      </c>
      <c r="D18" s="7" t="s">
        <v>99</v>
      </c>
      <c r="E18" s="7" t="s">
        <v>100</v>
      </c>
      <c r="F18" s="28">
        <v>1604.95</v>
      </c>
    </row>
    <row r="19" spans="1:7" x14ac:dyDescent="0.2">
      <c r="A19" s="120">
        <v>12</v>
      </c>
      <c r="B19" s="21">
        <v>44111</v>
      </c>
      <c r="C19" s="18">
        <v>187</v>
      </c>
      <c r="D19" s="7" t="s">
        <v>101</v>
      </c>
      <c r="E19" s="7" t="s">
        <v>102</v>
      </c>
      <c r="F19" s="28">
        <v>-53.84</v>
      </c>
    </row>
    <row r="20" spans="1:7" x14ac:dyDescent="0.2">
      <c r="A20" s="120">
        <v>13</v>
      </c>
      <c r="B20" s="21">
        <v>44111</v>
      </c>
      <c r="C20" s="18">
        <v>48</v>
      </c>
      <c r="D20" s="7" t="s">
        <v>103</v>
      </c>
      <c r="E20" s="7" t="s">
        <v>104</v>
      </c>
      <c r="F20" s="28">
        <v>520</v>
      </c>
    </row>
    <row r="21" spans="1:7" x14ac:dyDescent="0.2">
      <c r="A21" s="61">
        <v>14</v>
      </c>
      <c r="B21" s="21">
        <v>44111</v>
      </c>
      <c r="C21" s="18">
        <v>1484</v>
      </c>
      <c r="D21" s="7" t="s">
        <v>105</v>
      </c>
      <c r="E21" s="7" t="s">
        <v>106</v>
      </c>
      <c r="F21" s="28">
        <v>6664</v>
      </c>
    </row>
    <row r="22" spans="1:7" x14ac:dyDescent="0.2">
      <c r="A22" s="120">
        <v>15</v>
      </c>
      <c r="B22" s="21">
        <v>44111</v>
      </c>
      <c r="C22" s="18">
        <v>1565</v>
      </c>
      <c r="D22" s="7" t="s">
        <v>84</v>
      </c>
      <c r="E22" s="7" t="s">
        <v>107</v>
      </c>
      <c r="F22" s="28">
        <v>297.5</v>
      </c>
    </row>
    <row r="23" spans="1:7" x14ac:dyDescent="0.2">
      <c r="A23" s="120">
        <v>16</v>
      </c>
      <c r="B23" s="45">
        <v>44113</v>
      </c>
      <c r="C23" s="19">
        <v>49</v>
      </c>
      <c r="D23" s="53" t="s">
        <v>101</v>
      </c>
      <c r="E23" s="53" t="s">
        <v>104</v>
      </c>
      <c r="F23" s="123">
        <v>1785</v>
      </c>
    </row>
    <row r="24" spans="1:7" x14ac:dyDescent="0.2">
      <c r="A24" s="61">
        <v>17</v>
      </c>
      <c r="B24" s="21">
        <v>44113</v>
      </c>
      <c r="C24" s="18">
        <v>1573</v>
      </c>
      <c r="D24" s="7" t="s">
        <v>111</v>
      </c>
      <c r="E24" s="124" t="s">
        <v>112</v>
      </c>
      <c r="F24" s="123">
        <v>14968.3</v>
      </c>
    </row>
    <row r="25" spans="1:7" x14ac:dyDescent="0.2">
      <c r="A25" s="120">
        <v>18</v>
      </c>
      <c r="B25" s="21">
        <v>44113</v>
      </c>
      <c r="C25" s="18">
        <v>1574</v>
      </c>
      <c r="D25" s="7" t="s">
        <v>113</v>
      </c>
      <c r="E25" s="7" t="s">
        <v>100</v>
      </c>
      <c r="F25" s="123">
        <v>1428</v>
      </c>
    </row>
    <row r="26" spans="1:7" x14ac:dyDescent="0.2">
      <c r="A26" s="120">
        <v>19</v>
      </c>
      <c r="B26" s="21">
        <v>44113</v>
      </c>
      <c r="C26" s="18">
        <v>1575</v>
      </c>
      <c r="D26" s="7" t="s">
        <v>114</v>
      </c>
      <c r="E26" s="124" t="s">
        <v>115</v>
      </c>
      <c r="F26" s="123">
        <v>773.5</v>
      </c>
    </row>
    <row r="27" spans="1:7" x14ac:dyDescent="0.2">
      <c r="A27" s="61">
        <v>20</v>
      </c>
      <c r="B27" s="21">
        <v>44113</v>
      </c>
      <c r="C27" s="18">
        <v>1576</v>
      </c>
      <c r="D27" s="7" t="s">
        <v>116</v>
      </c>
      <c r="E27" s="124" t="s">
        <v>117</v>
      </c>
      <c r="F27" s="123">
        <v>830.64</v>
      </c>
    </row>
    <row r="28" spans="1:7" x14ac:dyDescent="0.2">
      <c r="A28" s="120">
        <v>21</v>
      </c>
      <c r="B28" s="45">
        <v>44113</v>
      </c>
      <c r="C28" s="19">
        <v>1577</v>
      </c>
      <c r="D28" s="53" t="s">
        <v>118</v>
      </c>
      <c r="E28" s="54" t="s">
        <v>119</v>
      </c>
      <c r="F28" s="123">
        <v>1446.65</v>
      </c>
      <c r="G28" s="17"/>
    </row>
    <row r="29" spans="1:7" x14ac:dyDescent="0.2">
      <c r="A29" s="120">
        <v>22</v>
      </c>
      <c r="B29" s="45">
        <v>44113</v>
      </c>
      <c r="C29" s="19">
        <v>1578</v>
      </c>
      <c r="D29" s="53" t="s">
        <v>120</v>
      </c>
      <c r="E29" s="54" t="s">
        <v>121</v>
      </c>
      <c r="F29" s="123">
        <v>1649.34</v>
      </c>
      <c r="G29" s="17"/>
    </row>
    <row r="30" spans="1:7" x14ac:dyDescent="0.2">
      <c r="A30" s="61">
        <v>23</v>
      </c>
      <c r="B30" s="45">
        <v>44113</v>
      </c>
      <c r="C30" s="19">
        <v>1579</v>
      </c>
      <c r="D30" s="53" t="s">
        <v>122</v>
      </c>
      <c r="E30" s="54" t="s">
        <v>123</v>
      </c>
      <c r="F30" s="28">
        <v>1846.65</v>
      </c>
    </row>
    <row r="31" spans="1:7" x14ac:dyDescent="0.2">
      <c r="A31" s="120">
        <v>24</v>
      </c>
      <c r="B31" s="45">
        <v>44113</v>
      </c>
      <c r="C31" s="19">
        <v>1580</v>
      </c>
      <c r="D31" s="53" t="s">
        <v>122</v>
      </c>
      <c r="E31" s="54" t="s">
        <v>123</v>
      </c>
      <c r="F31" s="28">
        <v>1267.6199999999999</v>
      </c>
    </row>
    <row r="32" spans="1:7" x14ac:dyDescent="0.2">
      <c r="A32" s="120">
        <v>25</v>
      </c>
      <c r="B32" s="45">
        <v>44116</v>
      </c>
      <c r="C32" s="19">
        <v>50</v>
      </c>
      <c r="D32" s="53" t="s">
        <v>101</v>
      </c>
      <c r="E32" s="54" t="s">
        <v>104</v>
      </c>
      <c r="F32" s="28">
        <v>66</v>
      </c>
    </row>
    <row r="33" spans="1:6" x14ac:dyDescent="0.2">
      <c r="A33" s="61">
        <v>26</v>
      </c>
      <c r="B33" s="45">
        <v>44117</v>
      </c>
      <c r="C33" s="19">
        <v>1587</v>
      </c>
      <c r="D33" s="53" t="s">
        <v>125</v>
      </c>
      <c r="E33" s="54" t="s">
        <v>126</v>
      </c>
      <c r="F33" s="28">
        <v>13369.65</v>
      </c>
    </row>
    <row r="34" spans="1:6" x14ac:dyDescent="0.2">
      <c r="A34" s="120">
        <v>27</v>
      </c>
      <c r="B34" s="45">
        <v>44117</v>
      </c>
      <c r="C34" s="19">
        <v>1588</v>
      </c>
      <c r="D34" s="53" t="s">
        <v>127</v>
      </c>
      <c r="E34" s="54" t="s">
        <v>128</v>
      </c>
      <c r="F34" s="28">
        <v>1494</v>
      </c>
    </row>
    <row r="35" spans="1:6" x14ac:dyDescent="0.2">
      <c r="A35" s="120">
        <v>28</v>
      </c>
      <c r="B35" s="45">
        <v>44117</v>
      </c>
      <c r="C35" s="19">
        <v>1589</v>
      </c>
      <c r="D35" s="53" t="s">
        <v>129</v>
      </c>
      <c r="E35" s="54" t="s">
        <v>130</v>
      </c>
      <c r="F35" s="28">
        <v>1999.2</v>
      </c>
    </row>
    <row r="36" spans="1:6" x14ac:dyDescent="0.2">
      <c r="A36" s="61">
        <v>29</v>
      </c>
      <c r="B36" s="45">
        <v>44119</v>
      </c>
      <c r="C36" s="19">
        <v>1593</v>
      </c>
      <c r="D36" s="53" t="s">
        <v>131</v>
      </c>
      <c r="E36" s="54" t="s">
        <v>132</v>
      </c>
      <c r="F36" s="28">
        <v>7616</v>
      </c>
    </row>
    <row r="37" spans="1:6" x14ac:dyDescent="0.2">
      <c r="A37" s="120">
        <v>30</v>
      </c>
      <c r="B37" s="45">
        <v>44119</v>
      </c>
      <c r="C37" s="19">
        <v>1594</v>
      </c>
      <c r="D37" s="53" t="s">
        <v>86</v>
      </c>
      <c r="E37" s="54" t="s">
        <v>87</v>
      </c>
      <c r="F37" s="28">
        <v>12336.51</v>
      </c>
    </row>
    <row r="38" spans="1:6" x14ac:dyDescent="0.2">
      <c r="A38" s="120">
        <v>31</v>
      </c>
      <c r="B38" s="45">
        <v>44120</v>
      </c>
      <c r="C38" s="19">
        <v>1595</v>
      </c>
      <c r="D38" s="53" t="s">
        <v>90</v>
      </c>
      <c r="E38" s="54" t="s">
        <v>133</v>
      </c>
      <c r="F38" s="28">
        <v>1928.18</v>
      </c>
    </row>
    <row r="39" spans="1:6" x14ac:dyDescent="0.2">
      <c r="A39" s="61">
        <v>32</v>
      </c>
      <c r="B39" s="45">
        <v>44120</v>
      </c>
      <c r="C39" s="19">
        <v>1596</v>
      </c>
      <c r="D39" s="53" t="s">
        <v>134</v>
      </c>
      <c r="E39" s="54" t="s">
        <v>135</v>
      </c>
      <c r="F39" s="28">
        <v>1350.79</v>
      </c>
    </row>
    <row r="40" spans="1:6" x14ac:dyDescent="0.2">
      <c r="A40" s="120">
        <v>33</v>
      </c>
      <c r="B40" s="45">
        <v>44123</v>
      </c>
      <c r="C40" s="19">
        <v>1603</v>
      </c>
      <c r="D40" s="53" t="s">
        <v>136</v>
      </c>
      <c r="E40" s="54" t="s">
        <v>137</v>
      </c>
      <c r="F40" s="28">
        <v>20519.13</v>
      </c>
    </row>
    <row r="41" spans="1:6" x14ac:dyDescent="0.2">
      <c r="A41" s="120">
        <v>34</v>
      </c>
      <c r="B41" s="45">
        <v>44123</v>
      </c>
      <c r="C41" s="19">
        <v>1604</v>
      </c>
      <c r="D41" s="53" t="s">
        <v>136</v>
      </c>
      <c r="E41" s="54" t="s">
        <v>137</v>
      </c>
      <c r="F41" s="28">
        <v>26187.89</v>
      </c>
    </row>
    <row r="42" spans="1:6" x14ac:dyDescent="0.2">
      <c r="A42" s="61">
        <v>35</v>
      </c>
      <c r="B42" s="45">
        <v>44126</v>
      </c>
      <c r="C42" s="19">
        <v>197</v>
      </c>
      <c r="D42" s="53" t="s">
        <v>101</v>
      </c>
      <c r="E42" s="54" t="s">
        <v>102</v>
      </c>
      <c r="F42" s="28">
        <v>-841</v>
      </c>
    </row>
    <row r="43" spans="1:6" s="17" customFormat="1" x14ac:dyDescent="0.2">
      <c r="A43" s="120">
        <v>36</v>
      </c>
      <c r="B43" s="45">
        <v>44127</v>
      </c>
      <c r="C43" s="19">
        <v>1605</v>
      </c>
      <c r="D43" s="53" t="s">
        <v>138</v>
      </c>
      <c r="E43" s="54" t="s">
        <v>139</v>
      </c>
      <c r="F43" s="28">
        <v>2014.92</v>
      </c>
    </row>
    <row r="44" spans="1:6" s="17" customFormat="1" x14ac:dyDescent="0.2">
      <c r="A44" s="120">
        <v>37</v>
      </c>
      <c r="B44" s="45">
        <v>44127</v>
      </c>
      <c r="C44" s="19">
        <v>1606</v>
      </c>
      <c r="D44" s="53" t="s">
        <v>140</v>
      </c>
      <c r="E44" s="54" t="s">
        <v>141</v>
      </c>
      <c r="F44" s="28">
        <v>7259</v>
      </c>
    </row>
    <row r="45" spans="1:6" s="17" customFormat="1" x14ac:dyDescent="0.2">
      <c r="A45" s="61">
        <v>38</v>
      </c>
      <c r="B45" s="45" t="s">
        <v>142</v>
      </c>
      <c r="C45" s="19">
        <v>1607</v>
      </c>
      <c r="D45" s="53" t="s">
        <v>143</v>
      </c>
      <c r="E45" s="54" t="s">
        <v>144</v>
      </c>
      <c r="F45" s="28">
        <v>6426</v>
      </c>
    </row>
    <row r="46" spans="1:6" s="17" customFormat="1" x14ac:dyDescent="0.2">
      <c r="A46" s="120">
        <v>39</v>
      </c>
      <c r="B46" s="45">
        <v>44127</v>
      </c>
      <c r="C46" s="19">
        <v>1608</v>
      </c>
      <c r="D46" s="53" t="s">
        <v>145</v>
      </c>
      <c r="E46" s="54" t="s">
        <v>146</v>
      </c>
      <c r="F46" s="28">
        <v>184.53</v>
      </c>
    </row>
    <row r="47" spans="1:6" s="17" customFormat="1" x14ac:dyDescent="0.2">
      <c r="A47" s="120">
        <v>40</v>
      </c>
      <c r="B47" s="45">
        <v>44127</v>
      </c>
      <c r="C47" s="19">
        <v>1609</v>
      </c>
      <c r="D47" s="53" t="s">
        <v>147</v>
      </c>
      <c r="E47" s="54" t="s">
        <v>148</v>
      </c>
      <c r="F47" s="28">
        <v>2064.2399999999998</v>
      </c>
    </row>
    <row r="48" spans="1:6" s="17" customFormat="1" x14ac:dyDescent="0.2">
      <c r="A48" s="61">
        <v>41</v>
      </c>
      <c r="B48" s="45">
        <v>44127</v>
      </c>
      <c r="C48" s="19">
        <v>1610</v>
      </c>
      <c r="D48" s="53" t="s">
        <v>149</v>
      </c>
      <c r="E48" s="54" t="s">
        <v>100</v>
      </c>
      <c r="F48" s="28">
        <v>4500</v>
      </c>
    </row>
    <row r="49" spans="1:8" s="17" customFormat="1" x14ac:dyDescent="0.2">
      <c r="A49" s="120">
        <v>42</v>
      </c>
      <c r="B49" s="45">
        <v>44127</v>
      </c>
      <c r="C49" s="50">
        <v>1611</v>
      </c>
      <c r="D49" s="53" t="s">
        <v>150</v>
      </c>
      <c r="E49" s="54" t="s">
        <v>151</v>
      </c>
      <c r="F49" s="28">
        <v>7735</v>
      </c>
    </row>
    <row r="50" spans="1:8" s="17" customFormat="1" x14ac:dyDescent="0.2">
      <c r="A50" s="120">
        <v>43</v>
      </c>
      <c r="B50" s="45">
        <v>44127</v>
      </c>
      <c r="C50" s="50">
        <v>1612</v>
      </c>
      <c r="D50" s="53" t="s">
        <v>75</v>
      </c>
      <c r="E50" s="54" t="s">
        <v>152</v>
      </c>
      <c r="F50" s="28">
        <v>3793.72</v>
      </c>
    </row>
    <row r="51" spans="1:8" s="17" customFormat="1" x14ac:dyDescent="0.2">
      <c r="A51" s="61">
        <v>44</v>
      </c>
      <c r="B51" s="45">
        <v>44127</v>
      </c>
      <c r="C51" s="50">
        <v>1613</v>
      </c>
      <c r="D51" s="53" t="s">
        <v>153</v>
      </c>
      <c r="E51" s="54" t="s">
        <v>154</v>
      </c>
      <c r="F51" s="28">
        <v>61.88</v>
      </c>
    </row>
    <row r="52" spans="1:8" s="17" customFormat="1" x14ac:dyDescent="0.2">
      <c r="A52" s="120">
        <v>45</v>
      </c>
      <c r="B52" s="45">
        <v>44127</v>
      </c>
      <c r="C52" s="50">
        <v>1614</v>
      </c>
      <c r="D52" s="53" t="s">
        <v>155</v>
      </c>
      <c r="E52" s="54" t="s">
        <v>156</v>
      </c>
      <c r="F52" s="28">
        <v>16176.44</v>
      </c>
      <c r="G52" s="142"/>
      <c r="H52" s="142"/>
    </row>
    <row r="53" spans="1:8" s="17" customFormat="1" x14ac:dyDescent="0.2">
      <c r="A53" s="120">
        <v>46</v>
      </c>
      <c r="B53" s="45">
        <v>44127</v>
      </c>
      <c r="C53" s="50">
        <v>1615</v>
      </c>
      <c r="D53" s="53" t="s">
        <v>157</v>
      </c>
      <c r="E53" s="54" t="s">
        <v>158</v>
      </c>
      <c r="F53" s="28">
        <v>2179.98</v>
      </c>
    </row>
    <row r="54" spans="1:8" s="17" customFormat="1" x14ac:dyDescent="0.2">
      <c r="A54" s="61">
        <v>47</v>
      </c>
      <c r="B54" s="45">
        <v>44127</v>
      </c>
      <c r="C54" s="50">
        <v>1617</v>
      </c>
      <c r="D54" s="53" t="s">
        <v>84</v>
      </c>
      <c r="E54" s="54" t="s">
        <v>107</v>
      </c>
      <c r="F54" s="28">
        <v>119</v>
      </c>
      <c r="G54" s="142"/>
      <c r="H54" s="142"/>
    </row>
    <row r="55" spans="1:8" s="17" customFormat="1" x14ac:dyDescent="0.2">
      <c r="A55" s="120">
        <v>48</v>
      </c>
      <c r="B55" s="45">
        <v>44127</v>
      </c>
      <c r="C55" s="50">
        <v>1618</v>
      </c>
      <c r="D55" s="53" t="s">
        <v>153</v>
      </c>
      <c r="E55" s="54" t="s">
        <v>159</v>
      </c>
      <c r="F55" s="28">
        <v>661.64</v>
      </c>
      <c r="G55" s="142"/>
      <c r="H55" s="142"/>
    </row>
    <row r="56" spans="1:8" s="17" customFormat="1" x14ac:dyDescent="0.2">
      <c r="A56" s="120">
        <v>49</v>
      </c>
      <c r="B56" s="45">
        <v>44133</v>
      </c>
      <c r="C56" s="50">
        <v>1619</v>
      </c>
      <c r="D56" s="53" t="s">
        <v>105</v>
      </c>
      <c r="E56" s="54" t="s">
        <v>163</v>
      </c>
      <c r="F56" s="28">
        <v>6664</v>
      </c>
    </row>
    <row r="57" spans="1:8" s="17" customFormat="1" x14ac:dyDescent="0.2">
      <c r="A57" s="61">
        <v>50</v>
      </c>
      <c r="B57" s="45">
        <v>44133</v>
      </c>
      <c r="C57" s="50">
        <v>1620</v>
      </c>
      <c r="D57" s="53" t="s">
        <v>149</v>
      </c>
      <c r="E57" s="54" t="s">
        <v>164</v>
      </c>
      <c r="F57" s="28">
        <v>2700</v>
      </c>
    </row>
    <row r="58" spans="1:8" s="17" customFormat="1" x14ac:dyDescent="0.2">
      <c r="A58" s="120">
        <v>51</v>
      </c>
      <c r="B58" s="45">
        <v>44133</v>
      </c>
      <c r="C58" s="50">
        <v>1621</v>
      </c>
      <c r="D58" s="53" t="s">
        <v>157</v>
      </c>
      <c r="E58" s="54" t="s">
        <v>165</v>
      </c>
      <c r="F58" s="28">
        <v>6539.95</v>
      </c>
    </row>
    <row r="59" spans="1:8" s="17" customFormat="1" x14ac:dyDescent="0.2">
      <c r="A59" s="120">
        <v>52</v>
      </c>
      <c r="B59" s="45">
        <v>44133</v>
      </c>
      <c r="C59" s="50">
        <v>1622</v>
      </c>
      <c r="D59" s="53" t="s">
        <v>166</v>
      </c>
      <c r="E59" s="54" t="s">
        <v>167</v>
      </c>
      <c r="F59" s="28">
        <v>4269.72</v>
      </c>
    </row>
    <row r="60" spans="1:8" s="17" customFormat="1" x14ac:dyDescent="0.2">
      <c r="A60" s="61">
        <v>53</v>
      </c>
      <c r="B60" s="45">
        <v>44133</v>
      </c>
      <c r="C60" s="50">
        <v>1623</v>
      </c>
      <c r="D60" s="53" t="s">
        <v>81</v>
      </c>
      <c r="E60" s="54" t="s">
        <v>168</v>
      </c>
      <c r="F60" s="28">
        <v>69.569999999999993</v>
      </c>
    </row>
    <row r="61" spans="1:8" s="17" customFormat="1" x14ac:dyDescent="0.2">
      <c r="A61" s="120">
        <v>54</v>
      </c>
      <c r="B61" s="45">
        <v>44133</v>
      </c>
      <c r="C61" s="50">
        <v>1624</v>
      </c>
      <c r="D61" s="53" t="s">
        <v>149</v>
      </c>
      <c r="E61" s="54" t="s">
        <v>164</v>
      </c>
      <c r="F61" s="28">
        <v>2700</v>
      </c>
    </row>
    <row r="62" spans="1:8" s="17" customFormat="1" x14ac:dyDescent="0.2">
      <c r="A62" s="120">
        <v>55</v>
      </c>
      <c r="B62" s="45">
        <v>44133</v>
      </c>
      <c r="C62" s="50">
        <v>1625</v>
      </c>
      <c r="D62" s="53" t="s">
        <v>169</v>
      </c>
      <c r="E62" s="54" t="s">
        <v>170</v>
      </c>
      <c r="F62" s="28">
        <v>368.99</v>
      </c>
    </row>
    <row r="63" spans="1:8" s="17" customFormat="1" x14ac:dyDescent="0.2">
      <c r="A63" s="61">
        <v>56</v>
      </c>
      <c r="B63" s="45">
        <v>44133</v>
      </c>
      <c r="C63" s="50">
        <v>1627</v>
      </c>
      <c r="D63" s="53" t="s">
        <v>171</v>
      </c>
      <c r="E63" s="54" t="s">
        <v>172</v>
      </c>
      <c r="F63" s="28">
        <v>674.72</v>
      </c>
    </row>
    <row r="64" spans="1:8" s="17" customFormat="1" x14ac:dyDescent="0.2">
      <c r="A64" s="120">
        <v>57</v>
      </c>
      <c r="B64" s="45">
        <v>44133</v>
      </c>
      <c r="C64" s="50">
        <v>1628</v>
      </c>
      <c r="D64" s="53" t="s">
        <v>171</v>
      </c>
      <c r="E64" s="54" t="s">
        <v>173</v>
      </c>
      <c r="F64" s="28">
        <v>699.13</v>
      </c>
    </row>
    <row r="65" spans="1:6" s="17" customFormat="1" x14ac:dyDescent="0.2">
      <c r="A65" s="120">
        <v>58</v>
      </c>
      <c r="B65" s="45">
        <v>44133</v>
      </c>
      <c r="C65" s="50">
        <v>1629</v>
      </c>
      <c r="D65" s="53" t="s">
        <v>120</v>
      </c>
      <c r="E65" s="54" t="s">
        <v>121</v>
      </c>
      <c r="F65" s="28">
        <v>12412.11</v>
      </c>
    </row>
    <row r="66" spans="1:6" s="17" customFormat="1" x14ac:dyDescent="0.2">
      <c r="A66" s="61">
        <v>59</v>
      </c>
      <c r="B66" s="45">
        <v>44133</v>
      </c>
      <c r="C66" s="50">
        <v>1630</v>
      </c>
      <c r="D66" s="53" t="s">
        <v>169</v>
      </c>
      <c r="E66" s="54" t="s">
        <v>174</v>
      </c>
      <c r="F66" s="28">
        <v>138.99</v>
      </c>
    </row>
    <row r="67" spans="1:6" s="17" customFormat="1" x14ac:dyDescent="0.2">
      <c r="A67" s="120">
        <v>60</v>
      </c>
      <c r="B67" s="45">
        <v>44133</v>
      </c>
      <c r="C67" s="50">
        <v>1631</v>
      </c>
      <c r="D67" s="53" t="s">
        <v>175</v>
      </c>
      <c r="E67" s="54" t="s">
        <v>176</v>
      </c>
      <c r="F67" s="28">
        <v>119000</v>
      </c>
    </row>
    <row r="68" spans="1:6" s="17" customFormat="1" x14ac:dyDescent="0.2">
      <c r="A68" s="120">
        <v>61</v>
      </c>
      <c r="B68" s="45">
        <v>44133</v>
      </c>
      <c r="C68" s="50">
        <v>1632</v>
      </c>
      <c r="D68" s="53" t="s">
        <v>175</v>
      </c>
      <c r="E68" s="54" t="s">
        <v>176</v>
      </c>
      <c r="F68" s="28">
        <v>196350</v>
      </c>
    </row>
    <row r="69" spans="1:6" s="17" customFormat="1" x14ac:dyDescent="0.2">
      <c r="A69" s="61">
        <v>62</v>
      </c>
      <c r="B69" s="45"/>
      <c r="C69" s="50" t="s">
        <v>23</v>
      </c>
      <c r="D69" s="53" t="s">
        <v>179</v>
      </c>
      <c r="E69" s="54" t="s">
        <v>182</v>
      </c>
      <c r="F69" s="28">
        <v>2215.2600000000002</v>
      </c>
    </row>
    <row r="70" spans="1:6" x14ac:dyDescent="0.2">
      <c r="A70" s="120">
        <v>63</v>
      </c>
      <c r="B70" s="21">
        <v>44127</v>
      </c>
      <c r="C70" s="50" t="s">
        <v>23</v>
      </c>
      <c r="D70" s="53" t="s">
        <v>180</v>
      </c>
      <c r="E70" s="54" t="s">
        <v>181</v>
      </c>
      <c r="F70" s="28">
        <v>3913.12</v>
      </c>
    </row>
    <row r="71" spans="1:6" ht="15" thickBot="1" x14ac:dyDescent="0.25">
      <c r="A71" s="152" t="s">
        <v>78</v>
      </c>
      <c r="B71" s="153"/>
      <c r="C71" s="153"/>
      <c r="D71" s="153"/>
      <c r="E71" s="153"/>
      <c r="F71" s="14">
        <f>SUM(F8:F70)</f>
        <v>698488.02999999991</v>
      </c>
    </row>
    <row r="73" spans="1:6" x14ac:dyDescent="0.2">
      <c r="F73" s="15"/>
    </row>
    <row r="74" spans="1:6" x14ac:dyDescent="0.2">
      <c r="F74" s="15"/>
    </row>
    <row r="75" spans="1:6" x14ac:dyDescent="0.2">
      <c r="F75" s="15"/>
    </row>
    <row r="76" spans="1:6" x14ac:dyDescent="0.2">
      <c r="F76" s="16"/>
    </row>
    <row r="77" spans="1:6" x14ac:dyDescent="0.2">
      <c r="F77" s="15"/>
    </row>
  </sheetData>
  <sheetProtection algorithmName="SHA-512" hashValue="aXw6OpH3qI8IZoukaAvKfaxHwaASdtMEkhY6apQ15Guw2XCu+UZ2rW/OqQJP7Tz8sw4wn/xaJ54ilGd4T/kM+w==" saltValue="7is6iGAKIOXIPG5LFnTB1w==" spinCount="100000" sheet="1" formatCells="0" formatColumns="0" formatRows="0" insertColumns="0" insertRows="0" insertHyperlinks="0" deleteColumns="0" deleteRows="0" sort="0" autoFilter="0" pivotTables="0"/>
  <mergeCells count="2">
    <mergeCell ref="A71:E71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8"/>
  <sheetViews>
    <sheetView topLeftCell="A16" workbookViewId="0">
      <selection activeCell="E41" sqref="E41"/>
    </sheetView>
  </sheetViews>
  <sheetFormatPr defaultRowHeight="14.25" x14ac:dyDescent="0.2"/>
  <cols>
    <col min="1" max="1" width="15.5703125" style="12" customWidth="1"/>
    <col min="2" max="2" width="10.7109375" style="12" customWidth="1"/>
    <col min="3" max="3" width="4.85546875" style="12" bestFit="1" customWidth="1"/>
    <col min="4" max="4" width="11.7109375" style="12" bestFit="1" customWidth="1"/>
    <col min="5" max="5" width="13.28515625" style="12" customWidth="1"/>
    <col min="6" max="6" width="26" style="12" bestFit="1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15" x14ac:dyDescent="0.2">
      <c r="A1" s="1" t="s">
        <v>4</v>
      </c>
      <c r="B1" s="1"/>
      <c r="C1" s="8"/>
      <c r="D1" s="8"/>
      <c r="E1" s="8"/>
      <c r="F1" s="8"/>
    </row>
    <row r="3" spans="1:15" x14ac:dyDescent="0.2">
      <c r="A3" s="1" t="s">
        <v>71</v>
      </c>
      <c r="B3" s="8"/>
      <c r="C3" s="8"/>
      <c r="D3" s="8"/>
      <c r="F3" s="8"/>
    </row>
    <row r="4" spans="1:15" x14ac:dyDescent="0.2">
      <c r="A4" s="8"/>
      <c r="B4" s="1"/>
      <c r="C4" s="8"/>
      <c r="D4" s="8"/>
      <c r="E4" s="8"/>
      <c r="F4" s="8"/>
    </row>
    <row r="5" spans="1:15" x14ac:dyDescent="0.2">
      <c r="A5" s="154" t="s">
        <v>77</v>
      </c>
      <c r="B5" s="154"/>
      <c r="C5" s="154"/>
      <c r="F5" s="8"/>
    </row>
    <row r="6" spans="1:15" x14ac:dyDescent="0.2">
      <c r="A6" s="2"/>
      <c r="B6" s="8"/>
      <c r="C6" s="8"/>
      <c r="D6" s="8"/>
      <c r="E6" s="8"/>
      <c r="F6" s="8"/>
    </row>
    <row r="7" spans="1:15" ht="15" thickBot="1" x14ac:dyDescent="0.25"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">
      <c r="A8" s="55" t="s">
        <v>23</v>
      </c>
      <c r="B8" s="56" t="s">
        <v>6</v>
      </c>
      <c r="C8" s="56" t="s">
        <v>7</v>
      </c>
      <c r="D8" s="56" t="s">
        <v>8</v>
      </c>
      <c r="E8" s="57" t="s">
        <v>3</v>
      </c>
      <c r="F8" s="58" t="s">
        <v>29</v>
      </c>
      <c r="G8" s="15"/>
      <c r="H8" s="15"/>
      <c r="I8" s="15"/>
      <c r="J8" s="15"/>
      <c r="K8" s="15"/>
      <c r="L8" s="15"/>
      <c r="M8" s="15"/>
      <c r="N8" s="15"/>
      <c r="O8" s="15"/>
    </row>
    <row r="9" spans="1:15" ht="25.5" x14ac:dyDescent="0.2">
      <c r="A9" s="114" t="s">
        <v>53</v>
      </c>
      <c r="B9" s="83"/>
      <c r="C9" s="83"/>
      <c r="D9" s="84">
        <v>26413.57</v>
      </c>
      <c r="E9" s="85"/>
      <c r="F9" s="86"/>
      <c r="G9" s="15"/>
      <c r="H9" s="15"/>
      <c r="I9" s="15"/>
      <c r="J9" s="15"/>
      <c r="K9" s="15"/>
      <c r="L9" s="15"/>
      <c r="M9" s="15"/>
      <c r="N9" s="15"/>
      <c r="O9" s="15"/>
    </row>
    <row r="10" spans="1:15" ht="25.5" x14ac:dyDescent="0.2">
      <c r="A10" s="87" t="s">
        <v>55</v>
      </c>
      <c r="B10" s="83" t="s">
        <v>110</v>
      </c>
      <c r="C10" s="83">
        <v>8</v>
      </c>
      <c r="D10" s="88">
        <v>201</v>
      </c>
      <c r="E10" s="85" t="s">
        <v>23</v>
      </c>
      <c r="F10" s="92" t="s">
        <v>62</v>
      </c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25.5" x14ac:dyDescent="0.2">
      <c r="A11" s="82" t="s">
        <v>23</v>
      </c>
      <c r="B11" s="83" t="s">
        <v>110</v>
      </c>
      <c r="C11" s="83">
        <v>8</v>
      </c>
      <c r="D11" s="88">
        <v>201</v>
      </c>
      <c r="E11" s="85" t="s">
        <v>23</v>
      </c>
      <c r="F11" s="92" t="s">
        <v>56</v>
      </c>
    </row>
    <row r="12" spans="1:15" ht="25.5" x14ac:dyDescent="0.2">
      <c r="A12" s="82" t="s">
        <v>23</v>
      </c>
      <c r="B12" s="83" t="s">
        <v>110</v>
      </c>
      <c r="C12" s="83">
        <v>8</v>
      </c>
      <c r="D12" s="88">
        <v>202</v>
      </c>
      <c r="E12" s="85" t="s">
        <v>23</v>
      </c>
      <c r="F12" s="92" t="s">
        <v>68</v>
      </c>
    </row>
    <row r="13" spans="1:15" ht="25.5" x14ac:dyDescent="0.2">
      <c r="A13" s="82" t="s">
        <v>23</v>
      </c>
      <c r="B13" s="83" t="s">
        <v>110</v>
      </c>
      <c r="C13" s="83">
        <v>8</v>
      </c>
      <c r="D13" s="88">
        <v>202</v>
      </c>
      <c r="E13" s="85" t="s">
        <v>23</v>
      </c>
      <c r="F13" s="92" t="s">
        <v>57</v>
      </c>
    </row>
    <row r="14" spans="1:15" ht="25.5" x14ac:dyDescent="0.2">
      <c r="A14" s="82" t="s">
        <v>23</v>
      </c>
      <c r="B14" s="83" t="s">
        <v>110</v>
      </c>
      <c r="C14" s="83">
        <v>8</v>
      </c>
      <c r="D14" s="88">
        <v>202</v>
      </c>
      <c r="E14" s="85" t="s">
        <v>23</v>
      </c>
      <c r="F14" s="92" t="s">
        <v>57</v>
      </c>
    </row>
    <row r="15" spans="1:15" ht="25.5" x14ac:dyDescent="0.2">
      <c r="A15" s="82" t="s">
        <v>23</v>
      </c>
      <c r="B15" s="83" t="s">
        <v>110</v>
      </c>
      <c r="C15" s="83">
        <v>8</v>
      </c>
      <c r="D15" s="88">
        <v>202</v>
      </c>
      <c r="E15" s="85" t="s">
        <v>23</v>
      </c>
      <c r="F15" s="92" t="s">
        <v>57</v>
      </c>
    </row>
    <row r="16" spans="1:15" x14ac:dyDescent="0.2">
      <c r="A16" s="82" t="s">
        <v>23</v>
      </c>
      <c r="B16" s="83" t="s">
        <v>110</v>
      </c>
      <c r="C16" s="83">
        <v>8</v>
      </c>
      <c r="D16" s="88">
        <v>135</v>
      </c>
      <c r="E16" s="85" t="s">
        <v>23</v>
      </c>
      <c r="F16" s="93" t="s">
        <v>58</v>
      </c>
    </row>
    <row r="17" spans="1:6" x14ac:dyDescent="0.2">
      <c r="A17" s="82" t="s">
        <v>23</v>
      </c>
      <c r="B17" s="83" t="s">
        <v>110</v>
      </c>
      <c r="C17" s="83">
        <v>8</v>
      </c>
      <c r="D17" s="88">
        <v>725</v>
      </c>
      <c r="E17" s="85" t="s">
        <v>23</v>
      </c>
      <c r="F17" s="93" t="s">
        <v>63</v>
      </c>
    </row>
    <row r="18" spans="1:6" x14ac:dyDescent="0.2">
      <c r="A18" s="26" t="s">
        <v>23</v>
      </c>
      <c r="B18" s="19" t="s">
        <v>110</v>
      </c>
      <c r="C18" s="19">
        <v>30</v>
      </c>
      <c r="D18" s="79">
        <v>2851.08</v>
      </c>
      <c r="E18" s="44" t="s">
        <v>23</v>
      </c>
      <c r="F18" s="146" t="s">
        <v>177</v>
      </c>
    </row>
    <row r="19" spans="1:6" x14ac:dyDescent="0.2">
      <c r="A19" s="26" t="s">
        <v>23</v>
      </c>
      <c r="B19" s="19" t="s">
        <v>110</v>
      </c>
      <c r="C19" s="19">
        <v>30</v>
      </c>
      <c r="D19" s="79">
        <v>290.94</v>
      </c>
      <c r="E19" s="44" t="s">
        <v>23</v>
      </c>
      <c r="F19" s="146" t="s">
        <v>177</v>
      </c>
    </row>
    <row r="20" spans="1:6" x14ac:dyDescent="0.2">
      <c r="A20" s="82" t="s">
        <v>23</v>
      </c>
      <c r="B20" s="83" t="s">
        <v>110</v>
      </c>
      <c r="C20" s="83">
        <v>30</v>
      </c>
      <c r="D20" s="88">
        <v>257.02</v>
      </c>
      <c r="E20" s="85" t="s">
        <v>23</v>
      </c>
      <c r="F20" s="93" t="s">
        <v>177</v>
      </c>
    </row>
    <row r="21" spans="1:6" x14ac:dyDescent="0.2">
      <c r="A21" s="82"/>
      <c r="B21" s="83"/>
      <c r="C21" s="83"/>
      <c r="D21" s="88"/>
      <c r="E21" s="85"/>
      <c r="F21" s="93"/>
    </row>
    <row r="22" spans="1:6" x14ac:dyDescent="0.2">
      <c r="A22" s="87" t="s">
        <v>54</v>
      </c>
      <c r="B22" s="83" t="s">
        <v>23</v>
      </c>
      <c r="C22" s="83" t="s">
        <v>23</v>
      </c>
      <c r="D22" s="84">
        <f>SUM(D10:D21)</f>
        <v>5469.0399999999991</v>
      </c>
      <c r="E22" s="85" t="s">
        <v>23</v>
      </c>
      <c r="F22" s="94" t="s">
        <v>23</v>
      </c>
    </row>
    <row r="23" spans="1:6" x14ac:dyDescent="0.2">
      <c r="A23" s="82" t="s">
        <v>23</v>
      </c>
      <c r="B23" s="83" t="s">
        <v>23</v>
      </c>
      <c r="C23" s="83" t="s">
        <v>23</v>
      </c>
      <c r="D23" s="83" t="s">
        <v>23</v>
      </c>
      <c r="E23" s="85">
        <f>SUM(D9+D22)</f>
        <v>31882.61</v>
      </c>
      <c r="F23" s="94" t="s">
        <v>23</v>
      </c>
    </row>
    <row r="24" spans="1:6" ht="25.5" x14ac:dyDescent="0.2">
      <c r="A24" s="114" t="s">
        <v>59</v>
      </c>
      <c r="B24" s="83" t="s">
        <v>23</v>
      </c>
      <c r="C24" s="83" t="s">
        <v>23</v>
      </c>
      <c r="D24" s="84">
        <v>1294390.3799999999</v>
      </c>
      <c r="E24" s="85" t="s">
        <v>23</v>
      </c>
      <c r="F24" s="94" t="s">
        <v>23</v>
      </c>
    </row>
    <row r="25" spans="1:6" ht="25.5" x14ac:dyDescent="0.2">
      <c r="A25" s="87" t="s">
        <v>61</v>
      </c>
      <c r="B25" s="83" t="s">
        <v>110</v>
      </c>
      <c r="C25" s="83">
        <v>8</v>
      </c>
      <c r="D25" s="88">
        <v>9892</v>
      </c>
      <c r="E25" s="85" t="s">
        <v>23</v>
      </c>
      <c r="F25" s="89" t="s">
        <v>68</v>
      </c>
    </row>
    <row r="26" spans="1:6" ht="25.5" x14ac:dyDescent="0.2">
      <c r="A26" s="82" t="s">
        <v>23</v>
      </c>
      <c r="B26" s="83" t="s">
        <v>110</v>
      </c>
      <c r="C26" s="83">
        <v>8</v>
      </c>
      <c r="D26" s="88">
        <v>9892</v>
      </c>
      <c r="E26" s="85" t="s">
        <v>23</v>
      </c>
      <c r="F26" s="89" t="s">
        <v>56</v>
      </c>
    </row>
    <row r="27" spans="1:6" x14ac:dyDescent="0.2">
      <c r="A27" s="82" t="s">
        <v>23</v>
      </c>
      <c r="B27" s="83" t="s">
        <v>110</v>
      </c>
      <c r="C27" s="83">
        <v>8</v>
      </c>
      <c r="D27" s="88">
        <v>9891</v>
      </c>
      <c r="E27" s="85" t="s">
        <v>23</v>
      </c>
      <c r="F27" s="89" t="s">
        <v>69</v>
      </c>
    </row>
    <row r="28" spans="1:6" ht="25.5" x14ac:dyDescent="0.2">
      <c r="A28" s="82" t="s">
        <v>23</v>
      </c>
      <c r="B28" s="83" t="s">
        <v>110</v>
      </c>
      <c r="C28" s="83">
        <v>8</v>
      </c>
      <c r="D28" s="88">
        <v>9891</v>
      </c>
      <c r="E28" s="85" t="s">
        <v>23</v>
      </c>
      <c r="F28" s="89" t="s">
        <v>62</v>
      </c>
    </row>
    <row r="29" spans="1:6" ht="25.5" x14ac:dyDescent="0.2">
      <c r="A29" s="82" t="s">
        <v>23</v>
      </c>
      <c r="B29" s="83" t="s">
        <v>110</v>
      </c>
      <c r="C29" s="83">
        <v>8</v>
      </c>
      <c r="D29" s="88">
        <v>9891</v>
      </c>
      <c r="E29" s="85" t="s">
        <v>23</v>
      </c>
      <c r="F29" s="89" t="s">
        <v>62</v>
      </c>
    </row>
    <row r="30" spans="1:6" ht="25.5" x14ac:dyDescent="0.2">
      <c r="A30" s="82" t="s">
        <v>23</v>
      </c>
      <c r="B30" s="83" t="s">
        <v>110</v>
      </c>
      <c r="C30" s="83">
        <v>8</v>
      </c>
      <c r="D30" s="88">
        <v>9891</v>
      </c>
      <c r="E30" s="85" t="s">
        <v>23</v>
      </c>
      <c r="F30" s="89" t="s">
        <v>62</v>
      </c>
    </row>
    <row r="31" spans="1:6" x14ac:dyDescent="0.2">
      <c r="A31" s="82" t="s">
        <v>23</v>
      </c>
      <c r="B31" s="83" t="s">
        <v>110</v>
      </c>
      <c r="C31" s="83">
        <v>8</v>
      </c>
      <c r="D31" s="88">
        <v>6591</v>
      </c>
      <c r="E31" s="85" t="s">
        <v>23</v>
      </c>
      <c r="F31" s="90" t="s">
        <v>31</v>
      </c>
    </row>
    <row r="32" spans="1:6" x14ac:dyDescent="0.2">
      <c r="A32" s="82" t="s">
        <v>23</v>
      </c>
      <c r="B32" s="83" t="s">
        <v>110</v>
      </c>
      <c r="C32" s="83">
        <v>8</v>
      </c>
      <c r="D32" s="88">
        <v>35503</v>
      </c>
      <c r="E32" s="85" t="s">
        <v>23</v>
      </c>
      <c r="F32" s="90" t="s">
        <v>63</v>
      </c>
    </row>
    <row r="33" spans="1:6" x14ac:dyDescent="0.2">
      <c r="A33" s="26"/>
      <c r="B33" s="19" t="s">
        <v>110</v>
      </c>
      <c r="C33" s="19">
        <v>30</v>
      </c>
      <c r="D33" s="79">
        <v>12593.85</v>
      </c>
      <c r="E33" s="44"/>
      <c r="F33" s="145" t="s">
        <v>177</v>
      </c>
    </row>
    <row r="34" spans="1:6" x14ac:dyDescent="0.2">
      <c r="A34" s="26"/>
      <c r="B34" s="19" t="s">
        <v>110</v>
      </c>
      <c r="C34" s="19">
        <v>30</v>
      </c>
      <c r="D34" s="79">
        <v>14256.06</v>
      </c>
      <c r="E34" s="44"/>
      <c r="F34" s="145" t="s">
        <v>177</v>
      </c>
    </row>
    <row r="35" spans="1:6" x14ac:dyDescent="0.2">
      <c r="A35" s="82"/>
      <c r="B35" s="83" t="s">
        <v>110</v>
      </c>
      <c r="C35" s="83">
        <v>30</v>
      </c>
      <c r="D35" s="88">
        <v>139702.92000000001</v>
      </c>
      <c r="E35" s="85"/>
      <c r="F35" s="90" t="s">
        <v>177</v>
      </c>
    </row>
    <row r="36" spans="1:6" x14ac:dyDescent="0.2">
      <c r="A36" s="82"/>
      <c r="B36" s="83"/>
      <c r="C36" s="83"/>
      <c r="D36" s="88"/>
      <c r="E36" s="85"/>
      <c r="F36" s="90"/>
    </row>
    <row r="37" spans="1:6" x14ac:dyDescent="0.2">
      <c r="A37" s="87" t="s">
        <v>60</v>
      </c>
      <c r="B37" s="83" t="s">
        <v>23</v>
      </c>
      <c r="C37" s="83" t="s">
        <v>23</v>
      </c>
      <c r="D37" s="84">
        <f>SUM(D25:D36)</f>
        <v>267994.83</v>
      </c>
      <c r="E37" s="85" t="s">
        <v>23</v>
      </c>
      <c r="F37" s="94" t="s">
        <v>23</v>
      </c>
    </row>
    <row r="38" spans="1:6" ht="15" thickBot="1" x14ac:dyDescent="0.25">
      <c r="A38" s="95" t="s">
        <v>23</v>
      </c>
      <c r="B38" s="96" t="s">
        <v>23</v>
      </c>
      <c r="C38" s="96" t="s">
        <v>23</v>
      </c>
      <c r="D38" s="97" t="s">
        <v>23</v>
      </c>
      <c r="E38" s="98">
        <f>SUM(D24+D37)</f>
        <v>1562385.21</v>
      </c>
      <c r="F38" s="99" t="s">
        <v>23</v>
      </c>
    </row>
  </sheetData>
  <sheetProtection algorithmName="SHA-512" hashValue="rv9xU6R8alU62z87TrKt87gVXZKrpxz1OT7T/K/NvV8CK94HpGDVpThhmS9QVrP5QqY053T2ml6eW+nxcl9v4g==" saltValue="p18stOrtnHXwnW9YFJmceQ==" spinCount="100000" sheet="1" formatCells="0" formatColumns="0" formatRows="0" insertColumns="0" insertRows="0" insertHyperlinks="0" deleteColumns="0" deleteRows="0" sort="0" autoFilter="0" pivotTables="0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"/>
  <sheetViews>
    <sheetView tabSelected="1" workbookViewId="0">
      <selection activeCell="E27" sqref="E27"/>
    </sheetView>
  </sheetViews>
  <sheetFormatPr defaultRowHeight="12.75" x14ac:dyDescent="0.2"/>
  <cols>
    <col min="1" max="1" width="10.28515625" style="10" customWidth="1"/>
    <col min="2" max="2" width="13.85546875" style="10" customWidth="1"/>
    <col min="3" max="3" width="30.28515625" style="10" customWidth="1"/>
    <col min="4" max="4" width="31.28515625" style="10" bestFit="1" customWidth="1"/>
    <col min="5" max="5" width="14.7109375" style="10" customWidth="1"/>
    <col min="6" max="16384" width="9.140625" style="10"/>
  </cols>
  <sheetData>
    <row r="1" spans="1:5" x14ac:dyDescent="0.2">
      <c r="A1" s="1" t="s">
        <v>4</v>
      </c>
      <c r="B1" s="1"/>
      <c r="C1" s="1"/>
      <c r="D1" s="8"/>
      <c r="E1" s="8"/>
    </row>
    <row r="3" spans="1:5" x14ac:dyDescent="0.2">
      <c r="A3" s="1" t="s">
        <v>18</v>
      </c>
      <c r="D3" s="8"/>
      <c r="E3" s="8"/>
    </row>
    <row r="4" spans="1:5" x14ac:dyDescent="0.2">
      <c r="A4" s="8"/>
      <c r="B4" s="1"/>
      <c r="C4" s="1"/>
      <c r="D4" s="8"/>
      <c r="E4" s="8"/>
    </row>
    <row r="5" spans="1:5" x14ac:dyDescent="0.2">
      <c r="A5" s="5" t="s">
        <v>5</v>
      </c>
      <c r="B5" s="1" t="s">
        <v>79</v>
      </c>
      <c r="C5" s="1"/>
      <c r="D5" s="8"/>
      <c r="E5" s="8"/>
    </row>
    <row r="6" spans="1:5" ht="13.5" thickBot="1" x14ac:dyDescent="0.25">
      <c r="A6" s="8"/>
      <c r="B6" s="8"/>
      <c r="C6" s="8"/>
      <c r="D6" s="8"/>
      <c r="E6" s="8"/>
    </row>
    <row r="7" spans="1:5" x14ac:dyDescent="0.2">
      <c r="A7" s="68" t="s">
        <v>19</v>
      </c>
      <c r="B7" s="69" t="s">
        <v>20</v>
      </c>
      <c r="C7" s="69" t="s">
        <v>22</v>
      </c>
      <c r="D7" s="69" t="s">
        <v>21</v>
      </c>
      <c r="E7" s="3" t="s">
        <v>16</v>
      </c>
    </row>
    <row r="8" spans="1:5" x14ac:dyDescent="0.2">
      <c r="A8" s="70">
        <v>44111</v>
      </c>
      <c r="B8" s="143">
        <v>1566</v>
      </c>
      <c r="C8" s="65" t="s">
        <v>108</v>
      </c>
      <c r="D8" s="65" t="s">
        <v>109</v>
      </c>
      <c r="E8" s="144">
        <v>63623.11</v>
      </c>
    </row>
    <row r="9" spans="1:5" x14ac:dyDescent="0.2">
      <c r="A9" s="70">
        <v>44130</v>
      </c>
      <c r="B9" s="65">
        <v>1613</v>
      </c>
      <c r="C9" s="65" t="s">
        <v>160</v>
      </c>
      <c r="D9" s="65" t="s">
        <v>161</v>
      </c>
      <c r="E9" s="144">
        <v>654.5</v>
      </c>
    </row>
    <row r="10" spans="1:5" x14ac:dyDescent="0.2">
      <c r="A10" s="66"/>
      <c r="B10" s="7"/>
      <c r="C10" s="7"/>
      <c r="D10" s="67"/>
      <c r="E10" s="144"/>
    </row>
    <row r="11" spans="1:5" ht="13.5" thickBot="1" x14ac:dyDescent="0.25">
      <c r="A11" s="152" t="s">
        <v>80</v>
      </c>
      <c r="B11" s="153"/>
      <c r="C11" s="153"/>
      <c r="D11" s="9"/>
      <c r="E11" s="4">
        <f>SUM(E8:E10)</f>
        <v>64277.61</v>
      </c>
    </row>
    <row r="14" spans="1:5" ht="15.75" customHeight="1" x14ac:dyDescent="0.2"/>
    <row r="15" spans="1:5" ht="15.75" customHeight="1" x14ac:dyDescent="0.2"/>
    <row r="16" spans="1:5" ht="15.75" customHeight="1" x14ac:dyDescent="0.2"/>
    <row r="19" spans="1:1" ht="15" x14ac:dyDescent="0.2">
      <c r="A19" s="11"/>
    </row>
    <row r="20" spans="1:1" ht="15" x14ac:dyDescent="0.2">
      <c r="A20" s="11"/>
    </row>
    <row r="21" spans="1:1" ht="15" x14ac:dyDescent="0.2">
      <c r="A21" s="11"/>
    </row>
    <row r="22" spans="1:1" ht="15" x14ac:dyDescent="0.2">
      <c r="A22" s="11"/>
    </row>
  </sheetData>
  <sheetProtection algorithmName="SHA-512" hashValue="Z03s9nZ5+axGecltIKyF7nFxcLtugPodOtV5aEvZvmZiVwE2amaWs4b45YL/TmVO9NhLIOW3svhRpRAXdevl+Q==" saltValue="GmO/DWiscWESE26NhaQn1w==" spinCount="100000" sheet="1" formatCells="0" formatColumns="0" formatRows="0" insertColumns="0" insertRows="0" insertHyperlinks="0" deleteColumns="0" deleteRows="0" sort="0" autoFilter="0" pivotTables="0"/>
  <mergeCells count="1">
    <mergeCell ref="A11:C11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 neincadrate cu handicap</vt:lpstr>
      <vt:lpstr>personal </vt:lpstr>
      <vt:lpstr>materiale</vt:lpstr>
      <vt:lpstr>poca</vt:lpstr>
      <vt:lpstr>investitii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2021-01-07T13:46:29Z</dcterms:modified>
</cp:coreProperties>
</file>