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gini_osim\2021\07012021\"/>
    </mc:Choice>
  </mc:AlternateContent>
  <xr:revisionPtr revIDLastSave="0" documentId="8_{18EE5E0D-4A9F-4780-BE54-F6A19F330F7C}" xr6:coauthVersionLast="45" xr6:coauthVersionMax="45" xr10:uidLastSave="{00000000-0000-0000-0000-000000000000}"/>
  <bookViews>
    <workbookView xWindow="42900" yWindow="6525" windowWidth="28800" windowHeight="15435" activeTab="4" xr2:uid="{00000000-000D-0000-FFFF-FFFF00000000}"/>
  </bookViews>
  <sheets>
    <sheet name="pers neincadrate cu handicap" sheetId="6" r:id="rId1"/>
    <sheet name="personal " sheetId="5" r:id="rId2"/>
    <sheet name="materiale" sheetId="2" r:id="rId3"/>
    <sheet name="investitii" sheetId="4" r:id="rId4"/>
    <sheet name="poca" sheetId="7" r:id="rId5"/>
  </sheets>
  <calcPr calcId="191029"/>
</workbook>
</file>

<file path=xl/calcChain.xml><?xml version="1.0" encoding="utf-8"?>
<calcChain xmlns="http://schemas.openxmlformats.org/spreadsheetml/2006/main">
  <c r="F90" i="2" l="1"/>
  <c r="D94" i="5" l="1"/>
  <c r="D108" i="5" l="1"/>
  <c r="D70" i="5" l="1"/>
  <c r="D98" i="5" l="1"/>
  <c r="D9" i="6" l="1"/>
  <c r="D103" i="5" l="1"/>
  <c r="D31" i="7" l="1"/>
  <c r="E32" i="7" s="1"/>
  <c r="D19" i="7"/>
  <c r="E20" i="7" s="1"/>
  <c r="E10" i="6" l="1"/>
  <c r="E9" i="4" l="1"/>
  <c r="D34" i="5" l="1"/>
  <c r="E99" i="5" l="1"/>
  <c r="E104" i="5" l="1"/>
  <c r="D53" i="5" l="1"/>
  <c r="E54" i="5" s="1"/>
  <c r="D77" i="5" l="1"/>
  <c r="E109" i="5" l="1"/>
  <c r="E78" i="5"/>
  <c r="E71" i="5"/>
  <c r="E35" i="5" l="1"/>
  <c r="E95" i="5"/>
  <c r="E110" i="5" l="1"/>
</calcChain>
</file>

<file path=xl/sharedStrings.xml><?xml version="1.0" encoding="utf-8"?>
<sst xmlns="http://schemas.openxmlformats.org/spreadsheetml/2006/main" count="709" uniqueCount="188">
  <si>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</si>
  <si>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</si>
  <si>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</si>
  <si>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</si>
  <si>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</si>
  <si>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</si>
  <si>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</si>
  <si>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</si>
  <si>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</si>
  <si>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</si>
  <si>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</si>
  <si>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</si>
  <si>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</si>
  <si>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</si>
  <si>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</si>
  <si>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</si>
  <si>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</si>
  <si>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</si>
  <si>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</si>
  <si>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</si>
  <si>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</si>
  <si>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</si>
  <si>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</si>
  <si>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</si>
  <si>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</si>
  <si>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</si>
  <si>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</si>
  <si>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</si>
  <si>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</si>
  <si>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</si>
  <si>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COTIZATII SINDICAT</t>
  </si>
  <si>
    <t>IMPOZIT SALARII</t>
  </si>
  <si>
    <t>CONTRIBUTII ANGAJAT BFS</t>
  </si>
  <si>
    <t>Subtotal 10.03.07</t>
  </si>
  <si>
    <t>Total 10.03.07</t>
  </si>
  <si>
    <t>10.03.07</t>
  </si>
  <si>
    <t>ALIMENTARE CONT CARD SALARIU</t>
  </si>
  <si>
    <t>Subtotal 59.40.00</t>
  </si>
  <si>
    <t>Total 59.40.00</t>
  </si>
  <si>
    <t xml:space="preserve">59.40.00   </t>
  </si>
  <si>
    <t>Subtotal 10.01.30</t>
  </si>
  <si>
    <t>10.01.30</t>
  </si>
  <si>
    <t>Total 10.01.30</t>
  </si>
  <si>
    <t>CONTRIBUTIE ASIGURATORIE PENTRU MUNCA</t>
  </si>
  <si>
    <t>Subtotal 10.01.17</t>
  </si>
  <si>
    <t>10.01.17</t>
  </si>
  <si>
    <t>Total 10.01.17</t>
  </si>
  <si>
    <t xml:space="preserve">IMPOZIT SALARII </t>
  </si>
  <si>
    <t xml:space="preserve">ALIMENTARE CONT CARD SALARIU </t>
  </si>
  <si>
    <t>Subtotal 10.02.06</t>
  </si>
  <si>
    <t xml:space="preserve">Total 10.02.06 </t>
  </si>
  <si>
    <t>Subtotal 10.01.13</t>
  </si>
  <si>
    <t>Total 10.01.13</t>
  </si>
  <si>
    <t>Subtotal 58.02.01</t>
  </si>
  <si>
    <t>Total 58.02.01</t>
  </si>
  <si>
    <t>58.02.01</t>
  </si>
  <si>
    <t>ALIMENTARE CONT CARD POCA LIBRA</t>
  </si>
  <si>
    <t>ALIMENTARE CONT CARD SALARIU POCA</t>
  </si>
  <si>
    <t>IMPOZIT POCA</t>
  </si>
  <si>
    <t>Subtotal 58.02.02</t>
  </si>
  <si>
    <t>Total 58.02.02</t>
  </si>
  <si>
    <t>58.02.02</t>
  </si>
  <si>
    <t>ALIMENTARE CONT CARD POCA</t>
  </si>
  <si>
    <t>CONTRIBUTII BFS POCA</t>
  </si>
  <si>
    <t>VARSAMINTE PT.PERS.CU HANDICAP NEINCADRATE-2020</t>
  </si>
  <si>
    <t>PENSIE ALIMENTARA</t>
  </si>
  <si>
    <t xml:space="preserve">POPRIRE SALARIU </t>
  </si>
  <si>
    <t>PENSIE PRIVATA</t>
  </si>
  <si>
    <t xml:space="preserve">ALIMENTARE CONT CARD POCA </t>
  </si>
  <si>
    <t xml:space="preserve">ALIMENTARE CONT CARD </t>
  </si>
  <si>
    <t>CAP 59 40 00 "SUME AFERENTE PERSOANELOR CU HANDICAP NEINCADRATE" TITL. IX</t>
  </si>
  <si>
    <t xml:space="preserve">CAP 58 00 00 "PROIECTE CU FINANTARE DIN FONDURI EXTERNE NERAMBRURSABILE" </t>
  </si>
  <si>
    <t>ALIMENTARE CONT CARD SALARII</t>
  </si>
  <si>
    <t xml:space="preserve">ALIMENTARE CONT CARD SALARII </t>
  </si>
  <si>
    <t>ALIM CONT CARD SALARIU</t>
  </si>
  <si>
    <t>SENTINTE</t>
  </si>
  <si>
    <t>01-30 NOIEMBRIE 2020</t>
  </si>
  <si>
    <t>perioada: 01-30 noiembrie 2020</t>
  </si>
  <si>
    <t>Total plati noiembrie</t>
  </si>
  <si>
    <t>TOTAL  noiembrie</t>
  </si>
  <si>
    <t>01-30 noiembrie 2020</t>
  </si>
  <si>
    <t>SERVICII MEDICINA MUNCII</t>
  </si>
  <si>
    <t>TREI D PLUS SRL</t>
  </si>
  <si>
    <t>SERVICII DDD</t>
  </si>
  <si>
    <t>TIRIAC AUTO SRL</t>
  </si>
  <si>
    <t>SERVICII REPARARE AUTO</t>
  </si>
  <si>
    <t>CTCE</t>
  </si>
  <si>
    <t>ACTUALIZARI LEGIS</t>
  </si>
  <si>
    <t>OMICRON SRL</t>
  </si>
  <si>
    <t>TELEFON DECT</t>
  </si>
  <si>
    <t>VODAFONE ROMANIA SA</t>
  </si>
  <si>
    <t>SERVICII TELEFONIE FIXA</t>
  </si>
  <si>
    <t>ARLI CO SRL</t>
  </si>
  <si>
    <t xml:space="preserve">GEL DEZINFECTANT </t>
  </si>
  <si>
    <t>MEDA CONSULT SRL</t>
  </si>
  <si>
    <t>CARTUSE TONER</t>
  </si>
  <si>
    <t>MIDA SOFT BUSINESS SRL</t>
  </si>
  <si>
    <t>CONSUMABILE IMPRIMANTE</t>
  </si>
  <si>
    <t>ZAMO SHOP SRL</t>
  </si>
  <si>
    <t>BIOCID DEZINFECTANT SI MASTI</t>
  </si>
  <si>
    <t>OSIM</t>
  </si>
  <si>
    <t>RIDICAT NUMERAR</t>
  </si>
  <si>
    <t>CORAL CLEAN SERV SRL</t>
  </si>
  <si>
    <t>SERVICII CURATENIE</t>
  </si>
  <si>
    <t>DIRECTIA GEN.DE SALUBRITATE</t>
  </si>
  <si>
    <t>COLECTARE SI TRANSP.DESEURI MENAJ</t>
  </si>
  <si>
    <t>ABONAMENT INTERNET</t>
  </si>
  <si>
    <t>CENTRUL MEDICAL UNIREA</t>
  </si>
  <si>
    <t>noiembrie</t>
  </si>
  <si>
    <t>SERV CONSULT.STRAT NAT</t>
  </si>
  <si>
    <t>DNS BIROTICA SRL</t>
  </si>
  <si>
    <t>PLICURI</t>
  </si>
  <si>
    <t>COMPANIA MUNICIPALA IMOBILIARA</t>
  </si>
  <si>
    <t>FOLOSINTA SPATIU</t>
  </si>
  <si>
    <t>CARPENISANU CONSTRUCT SRL</t>
  </si>
  <si>
    <t>REPARATIE CONDUCTA</t>
  </si>
  <si>
    <t>SIDROM COM SRL</t>
  </si>
  <si>
    <t>PANGLICA TRICOLOR</t>
  </si>
  <si>
    <t>TORNADO GOMAR TRADE SRL</t>
  </si>
  <si>
    <t>BRAT GHIDAJ STERGATOR</t>
  </si>
  <si>
    <t>MANOPERA VULCANIZARE</t>
  </si>
  <si>
    <t>ENGIE ROMANIA SA</t>
  </si>
  <si>
    <t xml:space="preserve">CONSUM GAZE </t>
  </si>
  <si>
    <t>BTM DIVIZIA DE SECURITATE</t>
  </si>
  <si>
    <t>SERVICII PAZA</t>
  </si>
  <si>
    <t>XEROX ROMANIA SA</t>
  </si>
  <si>
    <t>SERVICII MENTENANTA</t>
  </si>
  <si>
    <t>DANTE INTERNATIONAL SA</t>
  </si>
  <si>
    <t xml:space="preserve">FRIGIDER </t>
  </si>
  <si>
    <t>RASIROM</t>
  </si>
  <si>
    <t xml:space="preserve">SCAUN DE BIROU </t>
  </si>
  <si>
    <t>SAFETY BROKER DE ASIGURARE</t>
  </si>
  <si>
    <t>ASIGURARE CASCO</t>
  </si>
  <si>
    <t>CAMERA BULLET</t>
  </si>
  <si>
    <t>ASOCIATIA DE STANDARD.ASRO</t>
  </si>
  <si>
    <t>SR ISO 37001</t>
  </si>
  <si>
    <t>PRAMAC GENERATORS SRL</t>
  </si>
  <si>
    <t>SC SQUARE PARKING</t>
  </si>
  <si>
    <t>ABONAMENT PARCARE</t>
  </si>
  <si>
    <t>DEPUNERE NUMERAR REINTREGIRE CONT</t>
  </si>
  <si>
    <t>TORA DISTRIBUTION SYSTEM SRL</t>
  </si>
  <si>
    <t>BATERIE R6 AA</t>
  </si>
  <si>
    <t xml:space="preserve">SERVICII WI-FI </t>
  </si>
  <si>
    <t>STING PREVENT SRL</t>
  </si>
  <si>
    <t>SERVICII HIDRANTI</t>
  </si>
  <si>
    <t>BATERIE STATIONARA</t>
  </si>
  <si>
    <t>ENEL ENERGIE MUNTENIA SA</t>
  </si>
  <si>
    <t>CONSUM ENERGIE ELECTRICA</t>
  </si>
  <si>
    <t>CONSUM ENEGIE ELECTRICA</t>
  </si>
  <si>
    <t>CUMPANA 1993 SRL</t>
  </si>
  <si>
    <t xml:space="preserve">INLOCUIRE ROBINET APA </t>
  </si>
  <si>
    <t>C.N.POSTA ROMANA</t>
  </si>
  <si>
    <t>ALIMENTARE MASINA DE FRANCAT</t>
  </si>
  <si>
    <t>SERVICII INTERNET</t>
  </si>
  <si>
    <t>EMPO SYSTEMS SRL</t>
  </si>
  <si>
    <t>SERVICII INTRET.SISTEM TVCI</t>
  </si>
  <si>
    <t>ASCENSORUL SA</t>
  </si>
  <si>
    <t>SERVICII ASCENSOR</t>
  </si>
  <si>
    <t xml:space="preserve">IMPRIMERIA NATIONALA </t>
  </si>
  <si>
    <t>CERTIFICAT</t>
  </si>
  <si>
    <t>CRISTALSOFT SRL</t>
  </si>
  <si>
    <t>SERVICII SOFT</t>
  </si>
  <si>
    <t>CONSUMABILE ECHIPAM.</t>
  </si>
  <si>
    <t>INCARCARE VOUCHERE</t>
  </si>
  <si>
    <t>EXPERT TOTAL VENT</t>
  </si>
  <si>
    <t>SERVICII CLIMATIZARE</t>
  </si>
  <si>
    <t>MOUSE OPTIC</t>
  </si>
  <si>
    <t>ALIMENTARE SALARIU</t>
  </si>
  <si>
    <t>SERVICII TELEFONIE MOBILA</t>
  </si>
  <si>
    <t>SERVICII NEBULIZARE</t>
  </si>
  <si>
    <t>F&amp;B MANAGEMENT DISTRIB.SRL</t>
  </si>
  <si>
    <t>TIMBRE AUTOCOLANTE</t>
  </si>
  <si>
    <t>OMNI TECH SRL</t>
  </si>
  <si>
    <t xml:space="preserve">DISPENCER </t>
  </si>
  <si>
    <t>PFA</t>
  </si>
  <si>
    <t>SERVICII CONSULTANTA</t>
  </si>
  <si>
    <t>APA NOVA BUCURESTI</t>
  </si>
  <si>
    <t>SERVICII APA</t>
  </si>
  <si>
    <t>PETRONI CONSTRUCT SRL</t>
  </si>
  <si>
    <t xml:space="preserve">GEAM </t>
  </si>
  <si>
    <t>REINTREGIRE CONT</t>
  </si>
  <si>
    <t>STS</t>
  </si>
  <si>
    <t>COMUNICATII BUCLA LOCALA</t>
  </si>
  <si>
    <t>TRANSPORT MUTARI MOBILA SRL</t>
  </si>
  <si>
    <t>SERVICII MANIPULARE</t>
  </si>
  <si>
    <t>COMISION BANCAR</t>
  </si>
  <si>
    <t>OEB</t>
  </si>
  <si>
    <t>SERVICII EPOQUE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</si>
</sst>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l_e_i_-;\-* #,##0.00\ _l_e_i_-;_-* \-??\ _l_e_i_-;_-@_-"/>
    <numFmt numFmtId="165" formatCode="#,###.00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  <charset val="238"/>
    </font>
    <font>
      <sz val="11"/>
      <color rgb="FFC00000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56">
    <xf numFmtId="0" fontId="0" fillId="0" borderId="0" xfId="0"/>
    <xf numFmtId="0" fontId="20" fillId="0" borderId="0" xfId="40" applyFont="1"/>
    <xf numFmtId="0" fontId="20" fillId="0" borderId="0" xfId="40" applyFont="1" applyAlignment="1">
      <alignment horizontal="right"/>
    </xf>
    <xf numFmtId="0" fontId="20" fillId="0" borderId="13" xfId="40" applyFont="1" applyBorder="1" applyAlignment="1">
      <alignment horizontal="center" vertical="center"/>
    </xf>
    <xf numFmtId="164" fontId="20" fillId="0" borderId="16" xfId="30" applyFont="1" applyFill="1" applyBorder="1" applyAlignment="1" applyProtection="1"/>
    <xf numFmtId="0" fontId="20" fillId="0" borderId="0" xfId="40" applyFont="1" applyAlignment="1">
      <alignment horizontal="left"/>
    </xf>
    <xf numFmtId="14" fontId="20" fillId="0" borderId="0" xfId="40" applyNumberFormat="1" applyFont="1" applyAlignment="1">
      <alignment horizontal="left"/>
    </xf>
    <xf numFmtId="0" fontId="1" fillId="0" borderId="10" xfId="40" applyFont="1" applyBorder="1" applyAlignment="1">
      <alignment horizontal="left" vertical="center"/>
    </xf>
    <xf numFmtId="0" fontId="1" fillId="0" borderId="10" xfId="40" applyFont="1" applyBorder="1" applyAlignment="1">
      <alignment horizontal="center" vertical="center"/>
    </xf>
    <xf numFmtId="0" fontId="1" fillId="0" borderId="0" xfId="40" applyFont="1"/>
    <xf numFmtId="0" fontId="1" fillId="0" borderId="15" xfId="40" applyFont="1" applyFill="1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2" xfId="40" applyFont="1" applyBorder="1" applyAlignment="1">
      <alignment horizontal="center" vertical="center" wrapText="1"/>
    </xf>
    <xf numFmtId="4" fontId="20" fillId="0" borderId="16" xfId="30" applyNumberFormat="1" applyFont="1" applyFill="1" applyBorder="1" applyAlignment="1" applyProtection="1">
      <alignment vertical="center"/>
    </xf>
    <xf numFmtId="4" fontId="25" fillId="0" borderId="0" xfId="0" applyNumberFormat="1" applyFont="1"/>
    <xf numFmtId="43" fontId="25" fillId="0" borderId="0" xfId="0" applyNumberFormat="1" applyFont="1"/>
    <xf numFmtId="0" fontId="25" fillId="24" borderId="0" xfId="0" applyFont="1" applyFill="1"/>
    <xf numFmtId="0" fontId="1" fillId="0" borderId="10" xfId="40" applyFont="1" applyBorder="1" applyAlignment="1">
      <alignment horizontal="center" vertical="center" wrapText="1"/>
    </xf>
    <xf numFmtId="0" fontId="1" fillId="24" borderId="10" xfId="40" applyFont="1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14" fontId="1" fillId="0" borderId="10" xfId="40" applyNumberFormat="1" applyFont="1" applyBorder="1" applyAlignment="1">
      <alignment horizontal="left" vertical="center"/>
    </xf>
    <xf numFmtId="165" fontId="20" fillId="24" borderId="10" xfId="40" applyNumberFormat="1" applyFont="1" applyFill="1" applyBorder="1" applyAlignment="1">
      <alignment wrapText="1"/>
    </xf>
    <xf numFmtId="0" fontId="1" fillId="24" borderId="17" xfId="40" applyFont="1" applyFill="1" applyBorder="1" applyAlignment="1">
      <alignment wrapText="1"/>
    </xf>
    <xf numFmtId="0" fontId="21" fillId="24" borderId="14" xfId="0" applyFont="1" applyFill="1" applyBorder="1" applyAlignment="1">
      <alignment horizontal="center" wrapText="1"/>
    </xf>
    <xf numFmtId="0" fontId="1" fillId="24" borderId="17" xfId="40" applyFont="1" applyFill="1" applyBorder="1" applyAlignment="1">
      <alignment horizontal="center" vertical="center" wrapText="1"/>
    </xf>
    <xf numFmtId="0" fontId="1" fillId="24" borderId="17" xfId="40" applyFont="1" applyFill="1" applyBorder="1" applyAlignment="1">
      <alignment horizontal="center" wrapText="1"/>
    </xf>
    <xf numFmtId="0" fontId="21" fillId="24" borderId="14" xfId="0" applyFont="1" applyFill="1" applyBorder="1" applyAlignment="1">
      <alignment horizontal="center" vertical="center" wrapText="1"/>
    </xf>
    <xf numFmtId="4" fontId="1" fillId="24" borderId="14" xfId="40" applyNumberFormat="1" applyFont="1" applyFill="1" applyBorder="1" applyAlignment="1">
      <alignment horizontal="right" vertical="center"/>
    </xf>
    <xf numFmtId="4" fontId="21" fillId="0" borderId="0" xfId="0" applyNumberFormat="1" applyFont="1" applyFill="1"/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24" borderId="15" xfId="4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vertical="center" wrapText="1"/>
    </xf>
    <xf numFmtId="0" fontId="1" fillId="24" borderId="0" xfId="40" applyFont="1" applyFill="1" applyBorder="1" applyAlignment="1">
      <alignment horizontal="center" vertical="center" wrapText="1"/>
    </xf>
    <xf numFmtId="4" fontId="22" fillId="0" borderId="0" xfId="0" applyNumberFormat="1" applyFont="1" applyBorder="1" applyAlignment="1">
      <alignment horizontal="center" vertical="center"/>
    </xf>
    <xf numFmtId="0" fontId="21" fillId="24" borderId="0" xfId="0" applyFont="1" applyFill="1" applyBorder="1" applyAlignment="1">
      <alignment horizontal="center" wrapText="1"/>
    </xf>
    <xf numFmtId="0" fontId="26" fillId="0" borderId="10" xfId="40" applyFont="1" applyBorder="1" applyAlignment="1">
      <alignment horizontal="left" vertical="center"/>
    </xf>
    <xf numFmtId="0" fontId="26" fillId="0" borderId="10" xfId="40" applyFont="1" applyBorder="1" applyAlignment="1">
      <alignment horizontal="center" vertical="center" wrapText="1"/>
    </xf>
    <xf numFmtId="165" fontId="20" fillId="24" borderId="10" xfId="40" applyNumberFormat="1" applyFont="1" applyFill="1" applyBorder="1" applyAlignment="1">
      <alignment horizontal="right" vertical="center" wrapText="1"/>
    </xf>
    <xf numFmtId="0" fontId="20" fillId="24" borderId="10" xfId="40" applyFont="1" applyFill="1" applyBorder="1" applyAlignment="1">
      <alignment horizontal="center" vertical="center" wrapText="1"/>
    </xf>
    <xf numFmtId="0" fontId="1" fillId="24" borderId="14" xfId="40" applyFont="1" applyFill="1" applyBorder="1" applyAlignment="1">
      <alignment horizontal="center" vertical="center" wrapText="1"/>
    </xf>
    <xf numFmtId="4" fontId="22" fillId="24" borderId="10" xfId="0" applyNumberFormat="1" applyFont="1" applyFill="1" applyBorder="1" applyAlignment="1">
      <alignment horizontal="center" vertical="center"/>
    </xf>
    <xf numFmtId="14" fontId="1" fillId="24" borderId="10" xfId="40" applyNumberFormat="1" applyFont="1" applyFill="1" applyBorder="1" applyAlignment="1">
      <alignment horizontal="left" vertical="center"/>
    </xf>
    <xf numFmtId="2" fontId="20" fillId="24" borderId="10" xfId="40" applyNumberFormat="1" applyFont="1" applyFill="1" applyBorder="1" applyAlignment="1">
      <alignment wrapText="1"/>
    </xf>
    <xf numFmtId="0" fontId="26" fillId="24" borderId="17" xfId="40" applyFont="1" applyFill="1" applyBorder="1" applyAlignment="1">
      <alignment horizontal="left" wrapText="1"/>
    </xf>
    <xf numFmtId="0" fontId="1" fillId="24" borderId="17" xfId="40" applyFont="1" applyFill="1" applyBorder="1" applyAlignment="1">
      <alignment horizontal="left" wrapText="1"/>
    </xf>
    <xf numFmtId="0" fontId="27" fillId="24" borderId="17" xfId="40" applyFont="1" applyFill="1" applyBorder="1" applyAlignment="1">
      <alignment horizontal="center" vertical="center" wrapText="1"/>
    </xf>
    <xf numFmtId="0" fontId="1" fillId="24" borderId="10" xfId="40" applyFont="1" applyFill="1" applyBorder="1" applyAlignment="1">
      <alignment horizontal="center" vertical="center"/>
    </xf>
    <xf numFmtId="3" fontId="27" fillId="24" borderId="10" xfId="40" applyNumberFormat="1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vertical="center" wrapText="1"/>
    </xf>
    <xf numFmtId="0" fontId="1" fillId="24" borderId="10" xfId="40" applyFont="1" applyFill="1" applyBorder="1" applyAlignment="1">
      <alignment horizontal="left" vertical="center"/>
    </xf>
    <xf numFmtId="0" fontId="1" fillId="24" borderId="10" xfId="40" applyFont="1" applyFill="1" applyBorder="1"/>
    <xf numFmtId="0" fontId="1" fillId="24" borderId="11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vertical="center" wrapText="1"/>
    </xf>
    <xf numFmtId="0" fontId="20" fillId="24" borderId="13" xfId="40" applyFont="1" applyFill="1" applyBorder="1" applyAlignment="1">
      <alignment horizontal="center" wrapText="1"/>
    </xf>
    <xf numFmtId="0" fontId="20" fillId="24" borderId="10" xfId="40" applyFont="1" applyFill="1" applyBorder="1" applyAlignment="1">
      <alignment horizontal="center" wrapText="1"/>
    </xf>
    <xf numFmtId="0" fontId="20" fillId="24" borderId="14" xfId="40" applyFont="1" applyFill="1" applyBorder="1" applyAlignment="1">
      <alignment horizontal="center" wrapText="1"/>
    </xf>
    <xf numFmtId="0" fontId="26" fillId="0" borderId="17" xfId="40" applyFont="1" applyBorder="1" applyAlignment="1">
      <alignment horizontal="center" vertical="center"/>
    </xf>
    <xf numFmtId="2" fontId="26" fillId="0" borderId="14" xfId="40" applyNumberFormat="1" applyFont="1" applyBorder="1" applyAlignment="1">
      <alignment horizontal="right" vertical="center"/>
    </xf>
    <xf numFmtId="0" fontId="21" fillId="24" borderId="18" xfId="0" applyFont="1" applyFill="1" applyBorder="1" applyAlignment="1">
      <alignment horizontal="center" vertical="center" wrapText="1"/>
    </xf>
    <xf numFmtId="4" fontId="22" fillId="24" borderId="15" xfId="0" applyNumberFormat="1" applyFont="1" applyFill="1" applyBorder="1" applyAlignment="1">
      <alignment horizontal="center" vertical="center"/>
    </xf>
    <xf numFmtId="14" fontId="1" fillId="0" borderId="17" xfId="40" applyNumberFormat="1" applyFont="1" applyBorder="1" applyAlignment="1">
      <alignment horizontal="left" vertical="center"/>
    </xf>
    <xf numFmtId="0" fontId="1" fillId="0" borderId="10" xfId="40" applyFont="1" applyBorder="1" applyAlignment="1">
      <alignment horizontal="left"/>
    </xf>
    <xf numFmtId="0" fontId="23" fillId="0" borderId="11" xfId="41" applyFont="1" applyFill="1" applyBorder="1" applyAlignment="1">
      <alignment horizontal="center"/>
    </xf>
    <xf numFmtId="0" fontId="23" fillId="0" borderId="12" xfId="41" applyFont="1" applyFill="1" applyBorder="1" applyAlignment="1">
      <alignment horizontal="center"/>
    </xf>
    <xf numFmtId="0" fontId="1" fillId="0" borderId="11" xfId="40" applyFont="1" applyBorder="1" applyAlignment="1">
      <alignment horizontal="center" wrapText="1"/>
    </xf>
    <xf numFmtId="0" fontId="20" fillId="0" borderId="13" xfId="40" applyFont="1" applyBorder="1" applyAlignment="1">
      <alignment horizontal="center" vertical="center" wrapText="1"/>
    </xf>
    <xf numFmtId="4" fontId="27" fillId="24" borderId="10" xfId="40" applyNumberFormat="1" applyFont="1" applyFill="1" applyBorder="1" applyAlignment="1">
      <alignment vertical="center" wrapText="1"/>
    </xf>
    <xf numFmtId="0" fontId="27" fillId="24" borderId="17" xfId="40" applyFont="1" applyFill="1" applyBorder="1" applyAlignment="1">
      <alignment horizontal="left" vertical="center" wrapText="1"/>
    </xf>
    <xf numFmtId="0" fontId="26" fillId="24" borderId="18" xfId="40" applyFont="1" applyFill="1" applyBorder="1" applyAlignment="1">
      <alignment horizontal="left" wrapText="1"/>
    </xf>
    <xf numFmtId="4" fontId="1" fillId="24" borderId="15" xfId="40" applyNumberFormat="1" applyFont="1" applyFill="1" applyBorder="1" applyAlignment="1">
      <alignment horizontal="center" vertical="center" wrapText="1"/>
    </xf>
    <xf numFmtId="4" fontId="20" fillId="24" borderId="15" xfId="4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4" fontId="1" fillId="24" borderId="10" xfId="40" applyNumberFormat="1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left" wrapText="1"/>
    </xf>
    <xf numFmtId="0" fontId="20" fillId="24" borderId="17" xfId="40" applyFont="1" applyFill="1" applyBorder="1" applyAlignment="1">
      <alignment horizontal="center" wrapText="1"/>
    </xf>
    <xf numFmtId="0" fontId="1" fillId="0" borderId="17" xfId="40" applyFont="1" applyFill="1" applyBorder="1" applyAlignment="1">
      <alignment horizontal="center" wrapText="1"/>
    </xf>
    <xf numFmtId="0" fontId="1" fillId="0" borderId="10" xfId="40" applyFont="1" applyFill="1" applyBorder="1" applyAlignment="1">
      <alignment horizontal="center" vertical="center" wrapText="1"/>
    </xf>
    <xf numFmtId="4" fontId="20" fillId="0" borderId="10" xfId="40" applyNumberFormat="1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/>
    </xf>
    <xf numFmtId="0" fontId="21" fillId="0" borderId="14" xfId="0" applyFont="1" applyFill="1" applyBorder="1"/>
    <xf numFmtId="0" fontId="20" fillId="0" borderId="17" xfId="40" applyFont="1" applyFill="1" applyBorder="1" applyAlignment="1">
      <alignment horizontal="center" wrapText="1"/>
    </xf>
    <xf numFmtId="4" fontId="1" fillId="0" borderId="10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wrapText="1"/>
    </xf>
    <xf numFmtId="0" fontId="21" fillId="0" borderId="14" xfId="0" applyFont="1" applyFill="1" applyBorder="1" applyAlignment="1">
      <alignment horizontal="left"/>
    </xf>
    <xf numFmtId="0" fontId="21" fillId="0" borderId="14" xfId="0" applyFont="1" applyFill="1" applyBorder="1" applyAlignment="1">
      <alignment horizontal="center" wrapText="1"/>
    </xf>
    <xf numFmtId="0" fontId="21" fillId="0" borderId="14" xfId="0" applyFont="1" applyFill="1" applyBorder="1" applyAlignment="1">
      <alignment wrapText="1"/>
    </xf>
    <xf numFmtId="0" fontId="21" fillId="0" borderId="14" xfId="0" applyFont="1" applyFill="1" applyBorder="1" applyAlignment="1"/>
    <xf numFmtId="4" fontId="22" fillId="0" borderId="14" xfId="0" applyNumberFormat="1" applyFont="1" applyFill="1" applyBorder="1" applyAlignment="1">
      <alignment horizontal="center" vertical="center"/>
    </xf>
    <xf numFmtId="0" fontId="1" fillId="0" borderId="18" xfId="40" applyFont="1" applyFill="1" applyBorder="1" applyAlignment="1">
      <alignment horizontal="center" wrapText="1"/>
    </xf>
    <xf numFmtId="0" fontId="1" fillId="0" borderId="15" xfId="40" applyFont="1" applyFill="1" applyBorder="1" applyAlignment="1">
      <alignment horizontal="center" vertical="center" wrapText="1"/>
    </xf>
    <xf numFmtId="4" fontId="1" fillId="0" borderId="15" xfId="40" applyNumberFormat="1" applyFont="1" applyFill="1" applyBorder="1" applyAlignment="1">
      <alignment horizontal="center" vertical="center" wrapText="1"/>
    </xf>
    <xf numFmtId="4" fontId="22" fillId="0" borderId="15" xfId="0" applyNumberFormat="1" applyFont="1" applyFill="1" applyBorder="1" applyAlignment="1">
      <alignment horizontal="center" vertical="center"/>
    </xf>
    <xf numFmtId="4" fontId="22" fillId="0" borderId="16" xfId="0" applyNumberFormat="1" applyFont="1" applyFill="1" applyBorder="1" applyAlignment="1">
      <alignment horizontal="center" vertical="center"/>
    </xf>
    <xf numFmtId="14" fontId="20" fillId="0" borderId="17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vertical="center" wrapText="1"/>
    </xf>
    <xf numFmtId="4" fontId="27" fillId="24" borderId="10" xfId="40" applyNumberFormat="1" applyFont="1" applyFill="1" applyBorder="1" applyAlignment="1">
      <alignment horizontal="center" vertical="center" wrapText="1"/>
    </xf>
    <xf numFmtId="0" fontId="27" fillId="0" borderId="17" xfId="40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wrapText="1"/>
    </xf>
    <xf numFmtId="0" fontId="1" fillId="0" borderId="10" xfId="40" applyFont="1" applyFill="1" applyBorder="1" applyAlignment="1">
      <alignment horizontal="center" wrapText="1"/>
    </xf>
    <xf numFmtId="165" fontId="20" fillId="0" borderId="10" xfId="40" applyNumberFormat="1" applyFont="1" applyFill="1" applyBorder="1" applyAlignment="1">
      <alignment wrapText="1"/>
    </xf>
    <xf numFmtId="0" fontId="20" fillId="0" borderId="17" xfId="40" applyFont="1" applyFill="1" applyBorder="1" applyAlignment="1">
      <alignment vertical="center" wrapText="1"/>
    </xf>
    <xf numFmtId="0" fontId="1" fillId="0" borderId="14" xfId="40" applyFont="1" applyFill="1" applyBorder="1" applyAlignment="1">
      <alignment vertical="center" wrapText="1"/>
    </xf>
    <xf numFmtId="0" fontId="20" fillId="0" borderId="17" xfId="40" applyFont="1" applyFill="1" applyBorder="1" applyAlignment="1">
      <alignment horizontal="center" vertical="center" wrapText="1"/>
    </xf>
    <xf numFmtId="0" fontId="22" fillId="0" borderId="17" xfId="40" applyFont="1" applyFill="1" applyBorder="1" applyAlignment="1">
      <alignment horizontal="center" vertical="center" wrapText="1"/>
    </xf>
    <xf numFmtId="0" fontId="21" fillId="0" borderId="10" xfId="40" applyFont="1" applyFill="1" applyBorder="1" applyAlignment="1">
      <alignment horizontal="center" vertical="center" wrapText="1"/>
    </xf>
    <xf numFmtId="4" fontId="22" fillId="0" borderId="10" xfId="40" applyNumberFormat="1" applyFont="1" applyFill="1" applyBorder="1" applyAlignment="1">
      <alignment horizontal="center" vertical="center" wrapText="1"/>
    </xf>
    <xf numFmtId="0" fontId="21" fillId="0" borderId="14" xfId="40" applyFont="1" applyFill="1" applyBorder="1" applyAlignment="1">
      <alignment vertical="center" wrapText="1"/>
    </xf>
    <xf numFmtId="0" fontId="1" fillId="0" borderId="17" xfId="40" applyFont="1" applyFill="1" applyBorder="1" applyAlignment="1">
      <alignment horizontal="left" wrapText="1"/>
    </xf>
    <xf numFmtId="0" fontId="27" fillId="0" borderId="17" xfId="40" applyFont="1" applyFill="1" applyBorder="1" applyAlignment="1">
      <alignment horizontal="center" wrapText="1"/>
    </xf>
    <xf numFmtId="4" fontId="27" fillId="24" borderId="10" xfId="40" applyNumberFormat="1" applyFont="1" applyFill="1" applyBorder="1" applyAlignment="1">
      <alignment wrapText="1"/>
    </xf>
    <xf numFmtId="0" fontId="21" fillId="0" borderId="1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center"/>
    </xf>
    <xf numFmtId="0" fontId="1" fillId="24" borderId="17" xfId="40" applyFont="1" applyFill="1" applyBorder="1" applyAlignment="1">
      <alignment horizontal="left" vertical="center" wrapText="1"/>
    </xf>
    <xf numFmtId="0" fontId="1" fillId="0" borderId="17" xfId="40" applyFont="1" applyBorder="1" applyAlignment="1">
      <alignment horizontal="center" vertical="center"/>
    </xf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4" fontId="1" fillId="24" borderId="14" xfId="40" applyNumberFormat="1" applyFont="1" applyFill="1" applyBorder="1" applyAlignment="1">
      <alignment vertical="center"/>
    </xf>
    <xf numFmtId="0" fontId="1" fillId="0" borderId="10" xfId="40" applyFont="1" applyBorder="1"/>
    <xf numFmtId="4" fontId="1" fillId="0" borderId="10" xfId="40" applyNumberFormat="1" applyFont="1" applyFill="1" applyBorder="1" applyAlignment="1">
      <alignment horizontal="right" vertical="center" wrapText="1"/>
    </xf>
    <xf numFmtId="4" fontId="1" fillId="24" borderId="10" xfId="40" applyNumberFormat="1" applyFont="1" applyFill="1" applyBorder="1" applyAlignment="1">
      <alignment horizontal="right" vertical="center" wrapText="1"/>
    </xf>
    <xf numFmtId="4" fontId="20" fillId="0" borderId="14" xfId="40" applyNumberFormat="1" applyFont="1" applyFill="1" applyBorder="1" applyAlignment="1">
      <alignment horizontal="center" vertical="center" wrapText="1"/>
    </xf>
    <xf numFmtId="14" fontId="20" fillId="0" borderId="10" xfId="40" applyNumberFormat="1" applyFont="1" applyFill="1" applyBorder="1" applyAlignment="1">
      <alignment horizontal="center" vertical="center" wrapText="1"/>
    </xf>
    <xf numFmtId="14" fontId="1" fillId="0" borderId="19" xfId="40" applyNumberFormat="1" applyFont="1" applyBorder="1" applyAlignment="1">
      <alignment horizontal="left" vertical="center"/>
    </xf>
    <xf numFmtId="0" fontId="1" fillId="0" borderId="19" xfId="40" applyFont="1" applyBorder="1" applyAlignment="1">
      <alignment horizontal="center" vertical="center" wrapText="1"/>
    </xf>
    <xf numFmtId="0" fontId="1" fillId="0" borderId="19" xfId="40" applyFont="1" applyBorder="1" applyAlignment="1">
      <alignment horizontal="left" vertical="center"/>
    </xf>
    <xf numFmtId="4" fontId="1" fillId="24" borderId="20" xfId="40" applyNumberFormat="1" applyFont="1" applyFill="1" applyBorder="1" applyAlignment="1">
      <alignment horizontal="right" vertical="center"/>
    </xf>
    <xf numFmtId="0" fontId="1" fillId="24" borderId="19" xfId="40" applyFont="1" applyFill="1" applyBorder="1" applyAlignment="1">
      <alignment horizontal="center" vertical="center" wrapText="1"/>
    </xf>
    <xf numFmtId="0" fontId="1" fillId="24" borderId="19" xfId="40" applyFont="1" applyFill="1" applyBorder="1" applyAlignment="1">
      <alignment horizontal="left" vertical="center"/>
    </xf>
    <xf numFmtId="0" fontId="26" fillId="0" borderId="19" xfId="40" applyFont="1" applyBorder="1" applyAlignment="1">
      <alignment horizontal="center" vertical="center" wrapText="1"/>
    </xf>
    <xf numFmtId="0" fontId="26" fillId="0" borderId="19" xfId="40" applyFont="1" applyBorder="1" applyAlignment="1">
      <alignment horizontal="left" vertical="center"/>
    </xf>
    <xf numFmtId="2" fontId="26" fillId="0" borderId="20" xfId="40" applyNumberFormat="1" applyFont="1" applyBorder="1" applyAlignment="1">
      <alignment horizontal="right" vertical="center"/>
    </xf>
    <xf numFmtId="165" fontId="1" fillId="24" borderId="10" xfId="40" applyNumberFormat="1" applyFont="1" applyFill="1" applyBorder="1" applyAlignment="1">
      <alignment vertical="center" wrapText="1"/>
    </xf>
    <xf numFmtId="165" fontId="1" fillId="24" borderId="10" xfId="40" applyNumberFormat="1" applyFont="1" applyFill="1" applyBorder="1" applyAlignment="1">
      <alignment horizontal="right" vertical="center" wrapText="1"/>
    </xf>
    <xf numFmtId="14" fontId="20" fillId="24" borderId="17" xfId="40" applyNumberFormat="1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wrapText="1"/>
    </xf>
    <xf numFmtId="0" fontId="21" fillId="24" borderId="14" xfId="0" applyFont="1" applyFill="1" applyBorder="1" applyAlignment="1">
      <alignment horizontal="center"/>
    </xf>
    <xf numFmtId="4" fontId="29" fillId="0" borderId="0" xfId="0" applyNumberFormat="1" applyFont="1" applyFill="1"/>
    <xf numFmtId="4" fontId="29" fillId="0" borderId="0" xfId="0" applyNumberFormat="1" applyFont="1"/>
    <xf numFmtId="0" fontId="29" fillId="0" borderId="0" xfId="0" applyFont="1"/>
    <xf numFmtId="0" fontId="28" fillId="24" borderId="0" xfId="0" applyFont="1" applyFill="1"/>
    <xf numFmtId="2" fontId="1" fillId="0" borderId="14" xfId="40" applyNumberFormat="1" applyFont="1" applyBorder="1" applyAlignment="1">
      <alignment horizontal="left" vertical="center"/>
    </xf>
    <xf numFmtId="165" fontId="20" fillId="24" borderId="10" xfId="40" applyNumberFormat="1" applyFont="1" applyFill="1" applyBorder="1" applyAlignment="1">
      <alignment horizontal="right" wrapText="1"/>
    </xf>
    <xf numFmtId="165" fontId="21" fillId="24" borderId="10" xfId="40" applyNumberFormat="1" applyFont="1" applyFill="1" applyBorder="1" applyAlignment="1">
      <alignment vertical="center" wrapText="1"/>
    </xf>
    <xf numFmtId="2" fontId="1" fillId="24" borderId="10" xfId="40" applyNumberFormat="1" applyFont="1" applyFill="1" applyBorder="1" applyAlignment="1">
      <alignment vertical="center" wrapText="1"/>
    </xf>
    <xf numFmtId="165" fontId="27" fillId="24" borderId="10" xfId="40" applyNumberFormat="1" applyFont="1" applyFill="1" applyBorder="1" applyAlignment="1">
      <alignment horizontal="right" vertical="center" wrapText="1"/>
    </xf>
    <xf numFmtId="0" fontId="1" fillId="24" borderId="17" xfId="40" applyFont="1" applyFill="1" applyBorder="1" applyAlignment="1">
      <alignment horizontal="center" vertical="center"/>
    </xf>
    <xf numFmtId="0" fontId="20" fillId="0" borderId="18" xfId="40" applyFont="1" applyBorder="1" applyAlignment="1">
      <alignment horizontal="left"/>
    </xf>
    <xf numFmtId="0" fontId="20" fillId="0" borderId="15" xfId="40" applyFont="1" applyBorder="1" applyAlignment="1">
      <alignment horizontal="left"/>
    </xf>
    <xf numFmtId="0" fontId="20" fillId="0" borderId="0" xfId="40" applyFont="1" applyAlignment="1">
      <alignment horizontal="left"/>
    </xf>
  </cellXfs>
  <cellStyles count="4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Comma 2" xfId="30" xr:uid="{00000000-0005-0000-0000-00001B000000}"/>
    <cellStyle name="Comma 3" xfId="29" xr:uid="{00000000-0005-0000-0000-00001C000000}"/>
    <cellStyle name="Explanatory Text 2" xfId="31" xr:uid="{00000000-0005-0000-0000-00001D000000}"/>
    <cellStyle name="Good 2" xfId="32" xr:uid="{00000000-0005-0000-0000-00001E000000}"/>
    <cellStyle name="Heading 1 2" xfId="33" xr:uid="{00000000-0005-0000-0000-00001F000000}"/>
    <cellStyle name="Heading 2 2" xfId="34" xr:uid="{00000000-0005-0000-0000-000020000000}"/>
    <cellStyle name="Heading 3 2" xfId="35" xr:uid="{00000000-0005-0000-0000-000021000000}"/>
    <cellStyle name="Heading 4 2" xfId="36" xr:uid="{00000000-0005-0000-0000-000022000000}"/>
    <cellStyle name="Input 2" xfId="37" xr:uid="{00000000-0005-0000-0000-000023000000}"/>
    <cellStyle name="Linked Cell 2" xfId="38" xr:uid="{00000000-0005-0000-0000-000024000000}"/>
    <cellStyle name="Neutral 2" xfId="39" xr:uid="{00000000-0005-0000-0000-000025000000}"/>
    <cellStyle name="Normal" xfId="0" builtinId="0"/>
    <cellStyle name="Normal 2" xfId="40" xr:uid="{00000000-0005-0000-0000-000027000000}"/>
    <cellStyle name="Normal 2 2" xfId="41" xr:uid="{00000000-0005-0000-0000-000028000000}"/>
    <cellStyle name="Normal 2_macheta" xfId="42" xr:uid="{00000000-0005-0000-0000-000029000000}"/>
    <cellStyle name="Normal 3" xfId="43" xr:uid="{00000000-0005-0000-0000-00002A000000}"/>
    <cellStyle name="Normal 4" xfId="1" xr:uid="{00000000-0005-0000-0000-00002B000000}"/>
    <cellStyle name="Note 2" xfId="44" xr:uid="{00000000-0005-0000-0000-00002C000000}"/>
    <cellStyle name="Output 2" xfId="45" xr:uid="{00000000-0005-0000-0000-00002D000000}"/>
    <cellStyle name="Title 2" xfId="46" xr:uid="{00000000-0005-0000-0000-00002E000000}"/>
    <cellStyle name="Total 2" xfId="47" xr:uid="{00000000-0005-0000-0000-00002F000000}"/>
    <cellStyle name="Warning Text 2" xfId="48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view="pageLayout" zoomScaleNormal="100" workbookViewId="0">
      <selection activeCell="F21" sqref="F21"/>
    </sheetView>
  </sheetViews>
  <sheetFormatPr defaultRowHeight="14.25" x14ac:dyDescent="0.2"/>
  <cols>
    <col min="1" max="1" width="11" style="13" customWidth="1"/>
    <col min="2" max="2" width="10.140625" style="13" customWidth="1"/>
    <col min="3" max="3" width="9.140625" style="13"/>
    <col min="4" max="4" width="10.140625" style="13" bestFit="1" customWidth="1"/>
    <col min="5" max="5" width="12.140625" style="13" customWidth="1"/>
    <col min="6" max="6" width="18.85546875" style="13" customWidth="1"/>
    <col min="7" max="16384" width="9.140625" style="13"/>
  </cols>
  <sheetData>
    <row r="1" spans="1:6" x14ac:dyDescent="0.2">
      <c r="A1" s="1" t="s">
        <v>4</v>
      </c>
      <c r="B1" s="1"/>
      <c r="C1" s="9"/>
      <c r="D1" s="9"/>
      <c r="E1" s="32"/>
      <c r="F1" s="9"/>
    </row>
    <row r="2" spans="1:6" x14ac:dyDescent="0.2">
      <c r="A2" s="11"/>
      <c r="B2" s="11"/>
      <c r="C2" s="11"/>
      <c r="D2" s="11"/>
      <c r="E2" s="33"/>
      <c r="F2" s="11"/>
    </row>
    <row r="3" spans="1:6" x14ac:dyDescent="0.2">
      <c r="A3" s="1" t="s">
        <v>70</v>
      </c>
      <c r="B3" s="9"/>
      <c r="C3" s="9"/>
      <c r="D3" s="9"/>
      <c r="E3" s="32"/>
      <c r="F3" s="11"/>
    </row>
    <row r="4" spans="1:6" x14ac:dyDescent="0.2">
      <c r="A4" s="6" t="s">
        <v>5</v>
      </c>
      <c r="B4" s="1" t="s">
        <v>76</v>
      </c>
      <c r="C4" s="1"/>
      <c r="D4" s="11"/>
      <c r="E4" s="33"/>
      <c r="F4" s="11"/>
    </row>
    <row r="5" spans="1:6" ht="15" customHeight="1" thickBot="1" x14ac:dyDescent="0.25">
      <c r="A5" s="9"/>
      <c r="B5" s="1"/>
      <c r="C5" s="1"/>
      <c r="D5" s="1"/>
      <c r="E5" s="32"/>
      <c r="F5" s="11"/>
    </row>
    <row r="6" spans="1:6" x14ac:dyDescent="0.2">
      <c r="A6" s="70" t="s">
        <v>23</v>
      </c>
      <c r="B6" s="14" t="s">
        <v>6</v>
      </c>
      <c r="C6" s="14" t="s">
        <v>7</v>
      </c>
      <c r="D6" s="14" t="s">
        <v>8</v>
      </c>
      <c r="E6" s="14" t="s">
        <v>3</v>
      </c>
      <c r="F6" s="71" t="s">
        <v>29</v>
      </c>
    </row>
    <row r="7" spans="1:6" ht="25.5" x14ac:dyDescent="0.2">
      <c r="A7" s="24" t="s">
        <v>37</v>
      </c>
      <c r="B7" s="20" t="s">
        <v>23</v>
      </c>
      <c r="C7" s="20" t="s">
        <v>23</v>
      </c>
      <c r="D7" s="72">
        <v>204864</v>
      </c>
      <c r="E7" s="21" t="s">
        <v>23</v>
      </c>
      <c r="F7" s="28" t="s">
        <v>23</v>
      </c>
    </row>
    <row r="8" spans="1:6" ht="51" x14ac:dyDescent="0.2">
      <c r="A8" s="73" t="s">
        <v>39</v>
      </c>
      <c r="B8" s="20" t="s">
        <v>108</v>
      </c>
      <c r="C8" s="20">
        <v>9</v>
      </c>
      <c r="D8" s="126">
        <v>20293</v>
      </c>
      <c r="E8" s="21" t="s">
        <v>23</v>
      </c>
      <c r="F8" s="53" t="s">
        <v>64</v>
      </c>
    </row>
    <row r="9" spans="1:6" ht="47.25" customHeight="1" x14ac:dyDescent="0.2">
      <c r="A9" s="48" t="s">
        <v>38</v>
      </c>
      <c r="B9" s="20" t="s">
        <v>23</v>
      </c>
      <c r="C9" s="20" t="s">
        <v>23</v>
      </c>
      <c r="D9" s="72">
        <f>SUM(D8)</f>
        <v>20293</v>
      </c>
      <c r="E9" s="21" t="s">
        <v>23</v>
      </c>
      <c r="F9" s="28" t="s">
        <v>23</v>
      </c>
    </row>
    <row r="10" spans="1:6" ht="15" thickBot="1" x14ac:dyDescent="0.25">
      <c r="A10" s="74" t="s">
        <v>23</v>
      </c>
      <c r="B10" s="34" t="s">
        <v>23</v>
      </c>
      <c r="C10" s="34" t="s">
        <v>23</v>
      </c>
      <c r="D10" s="75" t="s">
        <v>23</v>
      </c>
      <c r="E10" s="76">
        <f>SUM(D9)+D7</f>
        <v>225157</v>
      </c>
      <c r="F10" s="77" t="s">
        <v>23</v>
      </c>
    </row>
    <row r="11" spans="1:6" x14ac:dyDescent="0.2">
      <c r="A11" s="36"/>
      <c r="B11" s="37"/>
      <c r="C11" s="37"/>
      <c r="D11" s="37"/>
      <c r="E11" s="38"/>
      <c r="F11" s="39"/>
    </row>
    <row r="12" spans="1:6" x14ac:dyDescent="0.2">
      <c r="A12" s="11"/>
      <c r="B12" s="11"/>
      <c r="C12" s="11"/>
      <c r="D12" s="11"/>
      <c r="E12" s="33"/>
      <c r="F12" s="31"/>
    </row>
    <row r="13" spans="1:6" ht="15" x14ac:dyDescent="0.25">
      <c r="A13"/>
      <c r="B13"/>
      <c r="C13"/>
      <c r="D13"/>
      <c r="E13"/>
      <c r="F13"/>
    </row>
    <row r="14" spans="1:6" ht="15" x14ac:dyDescent="0.25">
      <c r="A14"/>
      <c r="B14"/>
      <c r="C14"/>
      <c r="D14"/>
      <c r="E14"/>
      <c r="F14"/>
    </row>
    <row r="15" spans="1:6" ht="15" x14ac:dyDescent="0.25">
      <c r="A15"/>
      <c r="B15"/>
      <c r="C15"/>
      <c r="D15"/>
      <c r="E15"/>
      <c r="F15"/>
    </row>
    <row r="16" spans="1:6" ht="15" x14ac:dyDescent="0.25">
      <c r="A16"/>
      <c r="B16"/>
      <c r="C16"/>
      <c r="D16"/>
      <c r="E16"/>
      <c r="F16"/>
    </row>
    <row r="17" spans="1:6" ht="15" x14ac:dyDescent="0.25">
      <c r="A17"/>
      <c r="B17"/>
      <c r="C17"/>
      <c r="D17"/>
      <c r="E17"/>
      <c r="F17"/>
    </row>
  </sheetData>
  <sheetProtection algorithmName="SHA-512" hashValue="GG8V3TGOgW9TvSgrtDewnOW5sNEXpVRIoCD0mFmcEOadhlCc/iZ02WnR5YNwxk+Ma9Cp9SJTJynictFVgeo6Lg==" saltValue="X+ETrvxO8OFCQqVSrD91bw==" spinCount="100000" sheet="1" formatCells="0" formatColumns="0" formatRows="0" insertColumns="0" insertRows="0" insertHyperlinks="0" deleteColumns="0" deleteRows="0" sort="0" autoFilter="0" pivotTables="0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15"/>
  <sheetViews>
    <sheetView view="pageLayout" topLeftCell="A76" zoomScaleNormal="100" workbookViewId="0">
      <selection activeCell="E101" sqref="E101"/>
    </sheetView>
  </sheetViews>
  <sheetFormatPr defaultRowHeight="12.75" x14ac:dyDescent="0.2"/>
  <cols>
    <col min="1" max="1" width="19.140625" style="11" customWidth="1"/>
    <col min="2" max="2" width="11.28515625" style="11" bestFit="1" customWidth="1"/>
    <col min="3" max="3" width="6.5703125" style="11" bestFit="1" customWidth="1"/>
    <col min="4" max="4" width="13.140625" style="11" customWidth="1"/>
    <col min="5" max="5" width="14.42578125" style="33" bestFit="1" customWidth="1"/>
    <col min="6" max="6" width="25.85546875" style="11" customWidth="1"/>
    <col min="7" max="7" width="12.7109375" style="11" bestFit="1" customWidth="1"/>
    <col min="8" max="8" width="11.7109375" style="11" bestFit="1" customWidth="1"/>
    <col min="9" max="9" width="12.7109375" style="11" bestFit="1" customWidth="1"/>
    <col min="10" max="10" width="9.140625" style="11"/>
    <col min="11" max="11" width="12.7109375" style="11" bestFit="1" customWidth="1"/>
    <col min="12" max="16384" width="9.140625" style="11"/>
  </cols>
  <sheetData>
    <row r="1" spans="1:6" x14ac:dyDescent="0.2">
      <c r="A1" s="1" t="s">
        <v>4</v>
      </c>
      <c r="B1" s="1"/>
      <c r="C1" s="9"/>
      <c r="D1" s="9"/>
      <c r="E1" s="32"/>
      <c r="F1" s="9"/>
    </row>
    <row r="3" spans="1:6" x14ac:dyDescent="0.2">
      <c r="A3" s="1" t="s">
        <v>27</v>
      </c>
      <c r="B3" s="9"/>
      <c r="C3" s="9"/>
      <c r="D3" s="9"/>
      <c r="E3" s="32"/>
    </row>
    <row r="4" spans="1:6" x14ac:dyDescent="0.2">
      <c r="A4" s="1" t="s">
        <v>28</v>
      </c>
      <c r="B4" s="9"/>
      <c r="C4" s="9"/>
      <c r="D4" s="9"/>
      <c r="E4" s="32"/>
    </row>
    <row r="5" spans="1:6" x14ac:dyDescent="0.2">
      <c r="A5" s="6" t="s">
        <v>5</v>
      </c>
      <c r="B5" s="1" t="s">
        <v>76</v>
      </c>
      <c r="C5" s="1"/>
    </row>
    <row r="6" spans="1:6" ht="13.5" thickBot="1" x14ac:dyDescent="0.25">
      <c r="A6" s="9"/>
      <c r="B6" s="1"/>
      <c r="C6" s="1"/>
      <c r="D6" s="1"/>
      <c r="E6" s="32"/>
    </row>
    <row r="7" spans="1:6" x14ac:dyDescent="0.2">
      <c r="A7" s="56" t="s">
        <v>23</v>
      </c>
      <c r="B7" s="57" t="s">
        <v>6</v>
      </c>
      <c r="C7" s="57" t="s">
        <v>7</v>
      </c>
      <c r="D7" s="57" t="s">
        <v>8</v>
      </c>
      <c r="E7" s="58" t="s">
        <v>3</v>
      </c>
      <c r="F7" s="59" t="s">
        <v>29</v>
      </c>
    </row>
    <row r="8" spans="1:6" x14ac:dyDescent="0.2">
      <c r="A8" s="49" t="s">
        <v>9</v>
      </c>
      <c r="B8" s="60" t="s">
        <v>23</v>
      </c>
      <c r="C8" s="60" t="s">
        <v>23</v>
      </c>
      <c r="D8" s="148">
        <v>12757289</v>
      </c>
      <c r="E8" s="43" t="s">
        <v>23</v>
      </c>
      <c r="F8" s="61" t="s">
        <v>23</v>
      </c>
    </row>
    <row r="9" spans="1:6" ht="25.5" x14ac:dyDescent="0.2">
      <c r="A9" s="140" t="s">
        <v>10</v>
      </c>
      <c r="B9" s="20" t="s">
        <v>108</v>
      </c>
      <c r="C9" s="20">
        <v>9</v>
      </c>
      <c r="D9" s="138">
        <v>569087</v>
      </c>
      <c r="E9" s="21" t="s">
        <v>23</v>
      </c>
      <c r="F9" s="53" t="s">
        <v>73</v>
      </c>
    </row>
    <row r="10" spans="1:6" ht="25.5" x14ac:dyDescent="0.2">
      <c r="A10" s="140" t="s">
        <v>23</v>
      </c>
      <c r="B10" s="20" t="s">
        <v>108</v>
      </c>
      <c r="C10" s="20">
        <v>9</v>
      </c>
      <c r="D10" s="138">
        <v>137152</v>
      </c>
      <c r="E10" s="21" t="s">
        <v>23</v>
      </c>
      <c r="F10" s="53" t="s">
        <v>73</v>
      </c>
    </row>
    <row r="11" spans="1:6" ht="25.5" x14ac:dyDescent="0.2">
      <c r="A11" s="140" t="s">
        <v>23</v>
      </c>
      <c r="B11" s="20" t="s">
        <v>108</v>
      </c>
      <c r="C11" s="20">
        <v>9</v>
      </c>
      <c r="D11" s="138">
        <v>3641</v>
      </c>
      <c r="E11" s="21" t="s">
        <v>23</v>
      </c>
      <c r="F11" s="53" t="s">
        <v>48</v>
      </c>
    </row>
    <row r="12" spans="1:6" ht="25.5" x14ac:dyDescent="0.2">
      <c r="A12" s="140" t="s">
        <v>23</v>
      </c>
      <c r="B12" s="20" t="s">
        <v>108</v>
      </c>
      <c r="C12" s="20">
        <v>9</v>
      </c>
      <c r="D12" s="138">
        <v>2096</v>
      </c>
      <c r="E12" s="21" t="s">
        <v>23</v>
      </c>
      <c r="F12" s="53" t="s">
        <v>36</v>
      </c>
    </row>
    <row r="13" spans="1:6" ht="25.5" x14ac:dyDescent="0.2">
      <c r="A13" s="140" t="s">
        <v>23</v>
      </c>
      <c r="B13" s="20" t="s">
        <v>108</v>
      </c>
      <c r="C13" s="20">
        <v>9</v>
      </c>
      <c r="D13" s="138">
        <v>3179</v>
      </c>
      <c r="E13" s="21" t="s">
        <v>23</v>
      </c>
      <c r="F13" s="53" t="s">
        <v>48</v>
      </c>
    </row>
    <row r="14" spans="1:6" ht="25.5" x14ac:dyDescent="0.2">
      <c r="A14" s="140" t="s">
        <v>23</v>
      </c>
      <c r="B14" s="20" t="s">
        <v>108</v>
      </c>
      <c r="C14" s="20">
        <v>9</v>
      </c>
      <c r="D14" s="138">
        <v>3483</v>
      </c>
      <c r="E14" s="21" t="s">
        <v>23</v>
      </c>
      <c r="F14" s="53" t="s">
        <v>48</v>
      </c>
    </row>
    <row r="15" spans="1:6" ht="25.5" x14ac:dyDescent="0.2">
      <c r="A15" s="140" t="s">
        <v>23</v>
      </c>
      <c r="B15" s="20" t="s">
        <v>108</v>
      </c>
      <c r="C15" s="20">
        <v>9</v>
      </c>
      <c r="D15" s="138">
        <v>3102</v>
      </c>
      <c r="E15" s="21" t="s">
        <v>23</v>
      </c>
      <c r="F15" s="53" t="s">
        <v>36</v>
      </c>
    </row>
    <row r="16" spans="1:6" x14ac:dyDescent="0.2">
      <c r="A16" s="140" t="s">
        <v>23</v>
      </c>
      <c r="B16" s="20" t="s">
        <v>108</v>
      </c>
      <c r="C16" s="20">
        <v>9</v>
      </c>
      <c r="D16" s="138">
        <v>1620</v>
      </c>
      <c r="E16" s="21" t="s">
        <v>23</v>
      </c>
      <c r="F16" s="141" t="s">
        <v>65</v>
      </c>
    </row>
    <row r="17" spans="1:15" x14ac:dyDescent="0.2">
      <c r="A17" s="140"/>
      <c r="B17" s="20" t="s">
        <v>108</v>
      </c>
      <c r="C17" s="20">
        <v>9</v>
      </c>
      <c r="D17" s="138">
        <v>1685</v>
      </c>
      <c r="E17" s="21" t="s">
        <v>23</v>
      </c>
      <c r="F17" s="141" t="s">
        <v>66</v>
      </c>
    </row>
    <row r="18" spans="1:15" x14ac:dyDescent="0.2">
      <c r="A18" s="140" t="s">
        <v>23</v>
      </c>
      <c r="B18" s="20" t="s">
        <v>108</v>
      </c>
      <c r="C18" s="20">
        <v>9</v>
      </c>
      <c r="D18" s="138">
        <v>82405</v>
      </c>
      <c r="E18" s="21" t="s">
        <v>23</v>
      </c>
      <c r="F18" s="141" t="s">
        <v>31</v>
      </c>
    </row>
    <row r="19" spans="1:15" ht="25.5" x14ac:dyDescent="0.2">
      <c r="A19" s="140" t="s">
        <v>23</v>
      </c>
      <c r="B19" s="20" t="s">
        <v>108</v>
      </c>
      <c r="C19" s="20">
        <v>9</v>
      </c>
      <c r="D19" s="138">
        <v>441338</v>
      </c>
      <c r="E19" s="21" t="s">
        <v>23</v>
      </c>
      <c r="F19" s="53" t="s">
        <v>32</v>
      </c>
    </row>
    <row r="20" spans="1:15" x14ac:dyDescent="0.2">
      <c r="A20" s="140" t="s">
        <v>23</v>
      </c>
      <c r="B20" s="20" t="s">
        <v>108</v>
      </c>
      <c r="C20" s="20">
        <v>9</v>
      </c>
      <c r="D20" s="138">
        <v>2865</v>
      </c>
      <c r="E20" s="21" t="s">
        <v>23</v>
      </c>
      <c r="F20" s="141" t="s">
        <v>30</v>
      </c>
    </row>
    <row r="21" spans="1:15" ht="25.5" x14ac:dyDescent="0.2">
      <c r="A21" s="140" t="s">
        <v>23</v>
      </c>
      <c r="B21" s="20" t="s">
        <v>108</v>
      </c>
      <c r="C21" s="20">
        <v>9</v>
      </c>
      <c r="D21" s="138">
        <v>1681</v>
      </c>
      <c r="E21" s="21" t="s">
        <v>23</v>
      </c>
      <c r="F21" s="141" t="s">
        <v>36</v>
      </c>
    </row>
    <row r="22" spans="1:15" ht="25.5" x14ac:dyDescent="0.2">
      <c r="A22" s="140" t="s">
        <v>23</v>
      </c>
      <c r="B22" s="20" t="s">
        <v>108</v>
      </c>
      <c r="C22" s="20">
        <v>9</v>
      </c>
      <c r="D22" s="138">
        <v>3288</v>
      </c>
      <c r="E22" s="21" t="s">
        <v>23</v>
      </c>
      <c r="F22" s="141" t="s">
        <v>36</v>
      </c>
    </row>
    <row r="23" spans="1:15" ht="25.5" x14ac:dyDescent="0.2">
      <c r="A23" s="140"/>
      <c r="B23" s="20" t="s">
        <v>108</v>
      </c>
      <c r="C23" s="20">
        <v>9</v>
      </c>
      <c r="D23" s="138">
        <v>3558</v>
      </c>
      <c r="E23" s="21"/>
      <c r="F23" s="141" t="s">
        <v>36</v>
      </c>
    </row>
    <row r="24" spans="1:15" ht="25.5" x14ac:dyDescent="0.2">
      <c r="A24" s="140"/>
      <c r="B24" s="20" t="s">
        <v>108</v>
      </c>
      <c r="C24" s="20">
        <v>9</v>
      </c>
      <c r="D24" s="138">
        <v>3319</v>
      </c>
      <c r="E24" s="21" t="s">
        <v>23</v>
      </c>
      <c r="F24" s="141" t="s">
        <v>36</v>
      </c>
    </row>
    <row r="25" spans="1:15" ht="25.5" x14ac:dyDescent="0.2">
      <c r="A25" s="140" t="s">
        <v>23</v>
      </c>
      <c r="B25" s="20" t="s">
        <v>108</v>
      </c>
      <c r="C25" s="20">
        <v>9</v>
      </c>
      <c r="D25" s="138">
        <v>3397</v>
      </c>
      <c r="E25" s="21" t="s">
        <v>23</v>
      </c>
      <c r="F25" s="141" t="s">
        <v>36</v>
      </c>
    </row>
    <row r="26" spans="1:15" x14ac:dyDescent="0.2">
      <c r="A26" s="140" t="s">
        <v>23</v>
      </c>
      <c r="B26" s="20" t="s">
        <v>108</v>
      </c>
      <c r="C26" s="20">
        <v>9</v>
      </c>
      <c r="D26" s="138">
        <v>200</v>
      </c>
      <c r="E26" s="21" t="s">
        <v>23</v>
      </c>
      <c r="F26" s="141" t="s">
        <v>65</v>
      </c>
    </row>
    <row r="27" spans="1:15" x14ac:dyDescent="0.2">
      <c r="A27" s="140" t="s">
        <v>23</v>
      </c>
      <c r="B27" s="20" t="s">
        <v>108</v>
      </c>
      <c r="C27" s="20">
        <v>9</v>
      </c>
      <c r="D27" s="138">
        <v>100</v>
      </c>
      <c r="E27" s="21" t="s">
        <v>23</v>
      </c>
      <c r="F27" s="53" t="s">
        <v>67</v>
      </c>
    </row>
    <row r="28" spans="1:15" x14ac:dyDescent="0.2">
      <c r="A28" s="140" t="s">
        <v>23</v>
      </c>
      <c r="B28" s="20" t="s">
        <v>108</v>
      </c>
      <c r="C28" s="20">
        <v>9</v>
      </c>
      <c r="D28" s="138">
        <v>100</v>
      </c>
      <c r="E28" s="21" t="s">
        <v>23</v>
      </c>
      <c r="F28" s="53" t="s">
        <v>67</v>
      </c>
      <c r="H28" s="30"/>
      <c r="J28" s="31"/>
    </row>
    <row r="29" spans="1:15" x14ac:dyDescent="0.2">
      <c r="A29" s="140"/>
      <c r="B29" s="20" t="s">
        <v>108</v>
      </c>
      <c r="C29" s="20">
        <v>9</v>
      </c>
      <c r="D29" s="138">
        <v>871</v>
      </c>
      <c r="E29" s="21" t="s">
        <v>23</v>
      </c>
      <c r="F29" s="53" t="s">
        <v>66</v>
      </c>
      <c r="H29" s="31"/>
    </row>
    <row r="30" spans="1:15" x14ac:dyDescent="0.2">
      <c r="A30" s="140"/>
      <c r="B30" s="20" t="s">
        <v>108</v>
      </c>
      <c r="C30" s="20">
        <v>23</v>
      </c>
      <c r="D30" s="138">
        <v>610</v>
      </c>
      <c r="E30" s="21"/>
      <c r="F30" s="53" t="s">
        <v>167</v>
      </c>
    </row>
    <row r="31" spans="1:15" x14ac:dyDescent="0.2">
      <c r="A31" s="140"/>
      <c r="B31" s="20" t="s">
        <v>108</v>
      </c>
      <c r="C31" s="20">
        <v>23</v>
      </c>
      <c r="D31" s="138">
        <v>449</v>
      </c>
      <c r="E31" s="21"/>
      <c r="F31" s="53" t="s">
        <v>167</v>
      </c>
    </row>
    <row r="32" spans="1:15" x14ac:dyDescent="0.2">
      <c r="A32" s="140"/>
      <c r="B32" s="20" t="s">
        <v>108</v>
      </c>
      <c r="C32" s="20">
        <v>23</v>
      </c>
      <c r="D32" s="138">
        <v>123</v>
      </c>
      <c r="E32" s="21"/>
      <c r="F32" s="53" t="s">
        <v>167</v>
      </c>
      <c r="N32" s="31"/>
      <c r="O32" s="31"/>
    </row>
    <row r="33" spans="1:6" x14ac:dyDescent="0.2">
      <c r="A33" s="99" t="s">
        <v>23</v>
      </c>
      <c r="B33" s="128"/>
      <c r="C33" s="128" t="s">
        <v>23</v>
      </c>
      <c r="D33" s="128" t="s">
        <v>23</v>
      </c>
      <c r="E33" s="128" t="s">
        <v>23</v>
      </c>
      <c r="F33" s="28" t="s">
        <v>23</v>
      </c>
    </row>
    <row r="34" spans="1:6" x14ac:dyDescent="0.2">
      <c r="A34" s="80" t="s">
        <v>11</v>
      </c>
      <c r="B34" s="20" t="s">
        <v>23</v>
      </c>
      <c r="C34" s="20" t="s">
        <v>23</v>
      </c>
      <c r="D34" s="23">
        <f>SUM(D9:D33)</f>
        <v>1269349</v>
      </c>
      <c r="E34" s="21" t="s">
        <v>23</v>
      </c>
      <c r="F34" s="28" t="s">
        <v>23</v>
      </c>
    </row>
    <row r="35" spans="1:6" x14ac:dyDescent="0.2">
      <c r="A35" s="26" t="s">
        <v>23</v>
      </c>
      <c r="B35" s="20" t="s">
        <v>23</v>
      </c>
      <c r="C35" s="20" t="s">
        <v>23</v>
      </c>
      <c r="D35" s="20" t="s">
        <v>23</v>
      </c>
      <c r="E35" s="21">
        <f>SUM(D34)+D8</f>
        <v>14026638</v>
      </c>
      <c r="F35" s="28" t="s">
        <v>23</v>
      </c>
    </row>
    <row r="36" spans="1:6" x14ac:dyDescent="0.2">
      <c r="A36" s="119" t="s">
        <v>44</v>
      </c>
      <c r="B36" s="20" t="s">
        <v>23</v>
      </c>
      <c r="C36" s="20" t="s">
        <v>23</v>
      </c>
      <c r="D36" s="52">
        <v>620429</v>
      </c>
      <c r="E36" s="21" t="s">
        <v>23</v>
      </c>
      <c r="F36" s="28" t="s">
        <v>23</v>
      </c>
    </row>
    <row r="37" spans="1:6" x14ac:dyDescent="0.2">
      <c r="A37" s="102" t="s">
        <v>45</v>
      </c>
      <c r="B37" s="82" t="s">
        <v>108</v>
      </c>
      <c r="C37" s="82">
        <v>9</v>
      </c>
      <c r="D37" s="126">
        <v>4215</v>
      </c>
      <c r="E37" s="83" t="s">
        <v>23</v>
      </c>
      <c r="F37" s="88" t="s">
        <v>31</v>
      </c>
    </row>
    <row r="38" spans="1:6" ht="25.5" x14ac:dyDescent="0.2">
      <c r="A38" s="103" t="s">
        <v>23</v>
      </c>
      <c r="B38" s="82" t="s">
        <v>108</v>
      </c>
      <c r="C38" s="82">
        <v>9</v>
      </c>
      <c r="D38" s="126">
        <v>175</v>
      </c>
      <c r="E38" s="83" t="s">
        <v>23</v>
      </c>
      <c r="F38" s="88" t="s">
        <v>36</v>
      </c>
    </row>
    <row r="39" spans="1:6" ht="25.5" x14ac:dyDescent="0.2">
      <c r="A39" s="103" t="s">
        <v>23</v>
      </c>
      <c r="B39" s="82" t="s">
        <v>108</v>
      </c>
      <c r="C39" s="82">
        <v>9</v>
      </c>
      <c r="D39" s="126">
        <v>202</v>
      </c>
      <c r="E39" s="83" t="s">
        <v>23</v>
      </c>
      <c r="F39" s="117" t="s">
        <v>32</v>
      </c>
    </row>
    <row r="40" spans="1:6" ht="25.5" x14ac:dyDescent="0.2">
      <c r="A40" s="103" t="s">
        <v>23</v>
      </c>
      <c r="B40" s="82" t="s">
        <v>108</v>
      </c>
      <c r="C40" s="82">
        <v>9</v>
      </c>
      <c r="D40" s="126">
        <v>45</v>
      </c>
      <c r="E40" s="83" t="s">
        <v>23</v>
      </c>
      <c r="F40" s="88" t="s">
        <v>36</v>
      </c>
    </row>
    <row r="41" spans="1:6" ht="25.5" x14ac:dyDescent="0.2">
      <c r="A41" s="103" t="s">
        <v>23</v>
      </c>
      <c r="B41" s="82" t="s">
        <v>108</v>
      </c>
      <c r="C41" s="82">
        <v>9</v>
      </c>
      <c r="D41" s="126">
        <v>202</v>
      </c>
      <c r="E41" s="83" t="s">
        <v>23</v>
      </c>
      <c r="F41" s="88" t="s">
        <v>36</v>
      </c>
    </row>
    <row r="42" spans="1:6" ht="25.5" x14ac:dyDescent="0.2">
      <c r="A42" s="103" t="s">
        <v>23</v>
      </c>
      <c r="B42" s="82" t="s">
        <v>108</v>
      </c>
      <c r="C42" s="82">
        <v>9</v>
      </c>
      <c r="D42" s="126">
        <v>30022</v>
      </c>
      <c r="E42" s="83" t="s">
        <v>23</v>
      </c>
      <c r="F42" s="88" t="s">
        <v>73</v>
      </c>
    </row>
    <row r="43" spans="1:6" ht="25.5" x14ac:dyDescent="0.2">
      <c r="A43" s="103" t="s">
        <v>23</v>
      </c>
      <c r="B43" s="82" t="s">
        <v>108</v>
      </c>
      <c r="C43" s="82">
        <v>9</v>
      </c>
      <c r="D43" s="126">
        <v>5678</v>
      </c>
      <c r="E43" s="83" t="s">
        <v>23</v>
      </c>
      <c r="F43" s="88" t="s">
        <v>73</v>
      </c>
    </row>
    <row r="44" spans="1:6" ht="25.5" x14ac:dyDescent="0.2">
      <c r="A44" s="103" t="s">
        <v>23</v>
      </c>
      <c r="B44" s="82" t="s">
        <v>108</v>
      </c>
      <c r="C44" s="82">
        <v>9</v>
      </c>
      <c r="D44" s="126">
        <v>193</v>
      </c>
      <c r="E44" s="83" t="s">
        <v>23</v>
      </c>
      <c r="F44" s="88" t="s">
        <v>36</v>
      </c>
    </row>
    <row r="45" spans="1:6" ht="28.5" customHeight="1" x14ac:dyDescent="0.2">
      <c r="A45" s="103" t="s">
        <v>23</v>
      </c>
      <c r="B45" s="82" t="s">
        <v>108</v>
      </c>
      <c r="C45" s="82">
        <v>9</v>
      </c>
      <c r="D45" s="126">
        <v>54</v>
      </c>
      <c r="E45" s="83" t="s">
        <v>23</v>
      </c>
      <c r="F45" s="88" t="s">
        <v>36</v>
      </c>
    </row>
    <row r="46" spans="1:6" ht="25.5" x14ac:dyDescent="0.2">
      <c r="A46" s="103"/>
      <c r="B46" s="82" t="s">
        <v>108</v>
      </c>
      <c r="C46" s="82">
        <v>9</v>
      </c>
      <c r="D46" s="126">
        <v>184</v>
      </c>
      <c r="E46" s="83" t="s">
        <v>23</v>
      </c>
      <c r="F46" s="88" t="s">
        <v>36</v>
      </c>
    </row>
    <row r="47" spans="1:6" ht="25.5" x14ac:dyDescent="0.2">
      <c r="A47" s="103"/>
      <c r="B47" s="82" t="s">
        <v>108</v>
      </c>
      <c r="C47" s="82">
        <v>9</v>
      </c>
      <c r="D47" s="126">
        <v>147</v>
      </c>
      <c r="E47" s="83" t="s">
        <v>23</v>
      </c>
      <c r="F47" s="88" t="s">
        <v>36</v>
      </c>
    </row>
    <row r="48" spans="1:6" ht="25.5" x14ac:dyDescent="0.2">
      <c r="A48" s="103" t="s">
        <v>23</v>
      </c>
      <c r="B48" s="82" t="s">
        <v>108</v>
      </c>
      <c r="C48" s="82">
        <v>9</v>
      </c>
      <c r="D48" s="126">
        <v>176</v>
      </c>
      <c r="E48" s="83" t="s">
        <v>23</v>
      </c>
      <c r="F48" s="88" t="s">
        <v>36</v>
      </c>
    </row>
    <row r="49" spans="1:20" ht="25.5" x14ac:dyDescent="0.2">
      <c r="A49" s="103" t="s">
        <v>23</v>
      </c>
      <c r="B49" s="82" t="s">
        <v>108</v>
      </c>
      <c r="C49" s="82">
        <v>9</v>
      </c>
      <c r="D49" s="126">
        <v>182</v>
      </c>
      <c r="E49" s="83" t="s">
        <v>23</v>
      </c>
      <c r="F49" s="88" t="s">
        <v>36</v>
      </c>
    </row>
    <row r="50" spans="1:20" ht="25.5" x14ac:dyDescent="0.2">
      <c r="A50" s="103" t="s">
        <v>23</v>
      </c>
      <c r="B50" s="82" t="s">
        <v>108</v>
      </c>
      <c r="C50" s="82">
        <v>9</v>
      </c>
      <c r="D50" s="126">
        <v>22444</v>
      </c>
      <c r="E50" s="83" t="s">
        <v>23</v>
      </c>
      <c r="F50" s="88" t="s">
        <v>36</v>
      </c>
    </row>
    <row r="51" spans="1:20" x14ac:dyDescent="0.2">
      <c r="A51" s="103"/>
      <c r="B51" s="82"/>
      <c r="C51" s="82"/>
      <c r="D51" s="126"/>
      <c r="E51" s="83"/>
      <c r="F51" s="88"/>
    </row>
    <row r="52" spans="1:20" x14ac:dyDescent="0.2">
      <c r="A52" s="103" t="s">
        <v>23</v>
      </c>
      <c r="B52" s="82"/>
      <c r="C52" s="82"/>
      <c r="D52" s="125"/>
      <c r="E52" s="83"/>
      <c r="F52" s="88"/>
    </row>
    <row r="53" spans="1:20" x14ac:dyDescent="0.2">
      <c r="A53" s="50" t="s">
        <v>46</v>
      </c>
      <c r="B53" s="20" t="s">
        <v>23</v>
      </c>
      <c r="C53" s="20" t="s">
        <v>23</v>
      </c>
      <c r="D53" s="101">
        <f>SUM(D37:D52)</f>
        <v>63919</v>
      </c>
      <c r="E53" s="83" t="s">
        <v>23</v>
      </c>
      <c r="F53" s="28" t="s">
        <v>23</v>
      </c>
    </row>
    <row r="54" spans="1:20" x14ac:dyDescent="0.2">
      <c r="A54" s="26" t="s">
        <v>23</v>
      </c>
      <c r="B54" s="20" t="s">
        <v>23</v>
      </c>
      <c r="C54" s="20" t="s">
        <v>23</v>
      </c>
      <c r="D54" s="20" t="s">
        <v>23</v>
      </c>
      <c r="E54" s="21">
        <f>SUM(D36)+D53</f>
        <v>684348</v>
      </c>
      <c r="F54" s="25" t="s">
        <v>23</v>
      </c>
    </row>
    <row r="55" spans="1:20" x14ac:dyDescent="0.2">
      <c r="A55" s="104" t="s">
        <v>24</v>
      </c>
      <c r="B55" s="82" t="s">
        <v>23</v>
      </c>
      <c r="C55" s="105" t="s">
        <v>23</v>
      </c>
      <c r="D55" s="106">
        <v>2181913</v>
      </c>
      <c r="E55" s="83" t="s">
        <v>23</v>
      </c>
      <c r="F55" s="90" t="s">
        <v>23</v>
      </c>
    </row>
    <row r="56" spans="1:20" ht="25.5" x14ac:dyDescent="0.2">
      <c r="A56" s="109" t="s">
        <v>25</v>
      </c>
      <c r="B56" s="82" t="s">
        <v>108</v>
      </c>
      <c r="C56" s="82">
        <v>9</v>
      </c>
      <c r="D56" s="138">
        <v>659</v>
      </c>
      <c r="E56" s="83" t="s">
        <v>23</v>
      </c>
      <c r="F56" s="108" t="s">
        <v>48</v>
      </c>
      <c r="N56" s="31"/>
      <c r="O56" s="31"/>
      <c r="P56" s="31"/>
      <c r="Q56" s="31"/>
      <c r="R56" s="31"/>
      <c r="S56" s="31"/>
      <c r="T56" s="31"/>
    </row>
    <row r="57" spans="1:20" ht="25.5" x14ac:dyDescent="0.2">
      <c r="A57" s="107"/>
      <c r="B57" s="82" t="s">
        <v>108</v>
      </c>
      <c r="C57" s="82">
        <v>9</v>
      </c>
      <c r="D57" s="138">
        <v>299</v>
      </c>
      <c r="E57" s="83"/>
      <c r="F57" s="108" t="s">
        <v>36</v>
      </c>
      <c r="N57" s="31"/>
      <c r="O57" s="31"/>
      <c r="P57" s="31"/>
      <c r="Q57" s="31"/>
      <c r="R57" s="31"/>
      <c r="S57" s="31"/>
      <c r="T57" s="31"/>
    </row>
    <row r="58" spans="1:20" ht="25.5" x14ac:dyDescent="0.2">
      <c r="A58" s="109" t="s">
        <v>23</v>
      </c>
      <c r="B58" s="82" t="s">
        <v>108</v>
      </c>
      <c r="C58" s="82">
        <v>9</v>
      </c>
      <c r="D58" s="138">
        <v>270</v>
      </c>
      <c r="E58" s="83" t="s">
        <v>23</v>
      </c>
      <c r="F58" s="108" t="s">
        <v>36</v>
      </c>
      <c r="N58" s="31"/>
      <c r="O58" s="31"/>
      <c r="P58" s="31"/>
      <c r="Q58" s="31"/>
      <c r="R58" s="31"/>
      <c r="S58" s="31"/>
      <c r="T58" s="31"/>
    </row>
    <row r="59" spans="1:20" ht="25.5" x14ac:dyDescent="0.2">
      <c r="A59" s="109" t="s">
        <v>23</v>
      </c>
      <c r="B59" s="82" t="s">
        <v>108</v>
      </c>
      <c r="C59" s="82">
        <v>9</v>
      </c>
      <c r="D59" s="138">
        <v>480</v>
      </c>
      <c r="E59" s="83" t="s">
        <v>23</v>
      </c>
      <c r="F59" s="108" t="s">
        <v>36</v>
      </c>
      <c r="N59" s="31"/>
      <c r="O59" s="31"/>
      <c r="P59" s="31"/>
      <c r="Q59" s="31"/>
      <c r="R59" s="31"/>
      <c r="S59" s="31"/>
      <c r="T59" s="31"/>
    </row>
    <row r="60" spans="1:20" ht="25.5" x14ac:dyDescent="0.2">
      <c r="A60" s="109" t="s">
        <v>23</v>
      </c>
      <c r="B60" s="82" t="s">
        <v>108</v>
      </c>
      <c r="C60" s="82">
        <v>9</v>
      </c>
      <c r="D60" s="138">
        <v>634</v>
      </c>
      <c r="E60" s="83" t="s">
        <v>23</v>
      </c>
      <c r="F60" s="108" t="s">
        <v>48</v>
      </c>
      <c r="N60" s="31"/>
    </row>
    <row r="61" spans="1:20" ht="25.5" x14ac:dyDescent="0.2">
      <c r="A61" s="109" t="s">
        <v>23</v>
      </c>
      <c r="B61" s="82" t="s">
        <v>108</v>
      </c>
      <c r="C61" s="82">
        <v>9</v>
      </c>
      <c r="D61" s="138">
        <v>166</v>
      </c>
      <c r="E61" s="83" t="s">
        <v>23</v>
      </c>
      <c r="F61" s="108" t="s">
        <v>48</v>
      </c>
      <c r="N61" s="31"/>
    </row>
    <row r="62" spans="1:20" ht="25.5" x14ac:dyDescent="0.2">
      <c r="A62" s="109" t="s">
        <v>23</v>
      </c>
      <c r="B62" s="82" t="s">
        <v>108</v>
      </c>
      <c r="C62" s="82">
        <v>9</v>
      </c>
      <c r="D62" s="138">
        <v>601</v>
      </c>
      <c r="E62" s="83" t="s">
        <v>23</v>
      </c>
      <c r="F62" s="108" t="s">
        <v>36</v>
      </c>
      <c r="G62" s="31"/>
      <c r="H62" s="31"/>
      <c r="I62" s="31"/>
      <c r="J62" s="31"/>
      <c r="K62" s="31"/>
      <c r="L62" s="31"/>
      <c r="M62" s="31"/>
      <c r="N62" s="31"/>
    </row>
    <row r="63" spans="1:20" ht="25.5" x14ac:dyDescent="0.2">
      <c r="A63" s="110" t="s">
        <v>23</v>
      </c>
      <c r="B63" s="111" t="s">
        <v>108</v>
      </c>
      <c r="C63" s="111">
        <v>9</v>
      </c>
      <c r="D63" s="149">
        <v>726</v>
      </c>
      <c r="E63" s="112" t="s">
        <v>23</v>
      </c>
      <c r="F63" s="113" t="s">
        <v>36</v>
      </c>
    </row>
    <row r="64" spans="1:20" ht="25.5" x14ac:dyDescent="0.2">
      <c r="A64" s="110"/>
      <c r="B64" s="111" t="s">
        <v>108</v>
      </c>
      <c r="C64" s="111">
        <v>9</v>
      </c>
      <c r="D64" s="149">
        <v>633</v>
      </c>
      <c r="E64" s="112" t="s">
        <v>23</v>
      </c>
      <c r="F64" s="113" t="s">
        <v>48</v>
      </c>
    </row>
    <row r="65" spans="1:6" ht="25.5" x14ac:dyDescent="0.2">
      <c r="A65" s="110"/>
      <c r="B65" s="111" t="s">
        <v>108</v>
      </c>
      <c r="C65" s="111">
        <v>9</v>
      </c>
      <c r="D65" s="149">
        <v>769</v>
      </c>
      <c r="E65" s="112" t="s">
        <v>23</v>
      </c>
      <c r="F65" s="113" t="s">
        <v>36</v>
      </c>
    </row>
    <row r="66" spans="1:6" ht="25.5" x14ac:dyDescent="0.2">
      <c r="A66" s="110"/>
      <c r="B66" s="111" t="s">
        <v>108</v>
      </c>
      <c r="C66" s="111">
        <v>9</v>
      </c>
      <c r="D66" s="149">
        <v>22438</v>
      </c>
      <c r="E66" s="112" t="s">
        <v>23</v>
      </c>
      <c r="F66" s="113" t="s">
        <v>72</v>
      </c>
    </row>
    <row r="67" spans="1:6" ht="25.5" x14ac:dyDescent="0.2">
      <c r="A67" s="110" t="s">
        <v>23</v>
      </c>
      <c r="B67" s="111" t="s">
        <v>108</v>
      </c>
      <c r="C67" s="111">
        <v>9</v>
      </c>
      <c r="D67" s="149">
        <v>101308</v>
      </c>
      <c r="E67" s="112" t="s">
        <v>23</v>
      </c>
      <c r="F67" s="113" t="s">
        <v>73</v>
      </c>
    </row>
    <row r="68" spans="1:6" x14ac:dyDescent="0.2">
      <c r="A68" s="109" t="s">
        <v>23</v>
      </c>
      <c r="B68" s="82" t="s">
        <v>108</v>
      </c>
      <c r="C68" s="82">
        <v>9</v>
      </c>
      <c r="D68" s="139">
        <v>14666</v>
      </c>
      <c r="E68" s="83" t="s">
        <v>23</v>
      </c>
      <c r="F68" s="91" t="s">
        <v>31</v>
      </c>
    </row>
    <row r="69" spans="1:6" ht="25.5" x14ac:dyDescent="0.2">
      <c r="A69" s="109" t="s">
        <v>23</v>
      </c>
      <c r="B69" s="82" t="s">
        <v>108</v>
      </c>
      <c r="C69" s="82">
        <v>9</v>
      </c>
      <c r="D69" s="139">
        <v>77395</v>
      </c>
      <c r="E69" s="83" t="s">
        <v>23</v>
      </c>
      <c r="F69" s="100" t="s">
        <v>32</v>
      </c>
    </row>
    <row r="70" spans="1:6" x14ac:dyDescent="0.2">
      <c r="A70" s="86" t="s">
        <v>26</v>
      </c>
      <c r="B70" s="82" t="s">
        <v>23</v>
      </c>
      <c r="C70" s="82"/>
      <c r="D70" s="42">
        <f>SUM(D56:D69)</f>
        <v>221044</v>
      </c>
      <c r="E70" s="83" t="s">
        <v>23</v>
      </c>
      <c r="F70" s="127" t="s">
        <v>23</v>
      </c>
    </row>
    <row r="71" spans="1:6" x14ac:dyDescent="0.2">
      <c r="A71" s="104"/>
      <c r="B71" s="82" t="s">
        <v>23</v>
      </c>
      <c r="C71" s="82" t="s">
        <v>23</v>
      </c>
      <c r="D71" s="20" t="s">
        <v>23</v>
      </c>
      <c r="E71" s="83">
        <f>SUM(D70)+D55</f>
        <v>2402957</v>
      </c>
      <c r="F71" s="127" t="s">
        <v>23</v>
      </c>
    </row>
    <row r="72" spans="1:6" x14ac:dyDescent="0.2">
      <c r="A72" s="48" t="s">
        <v>12</v>
      </c>
      <c r="B72" s="20" t="s">
        <v>23</v>
      </c>
      <c r="C72" s="20" t="s">
        <v>23</v>
      </c>
      <c r="D72" s="47">
        <v>46117</v>
      </c>
      <c r="E72" s="21" t="s">
        <v>23</v>
      </c>
      <c r="F72" s="25" t="s">
        <v>23</v>
      </c>
    </row>
    <row r="73" spans="1:6" ht="25.5" x14ac:dyDescent="0.2">
      <c r="A73" s="109" t="s">
        <v>13</v>
      </c>
      <c r="B73" s="82" t="s">
        <v>108</v>
      </c>
      <c r="C73" s="82">
        <v>9</v>
      </c>
      <c r="D73" s="150">
        <v>2301</v>
      </c>
      <c r="E73" s="83"/>
      <c r="F73" s="91" t="s">
        <v>72</v>
      </c>
    </row>
    <row r="74" spans="1:6" x14ac:dyDescent="0.2">
      <c r="A74" s="109" t="s">
        <v>23</v>
      </c>
      <c r="B74" s="82" t="s">
        <v>108</v>
      </c>
      <c r="C74" s="82">
        <v>9</v>
      </c>
      <c r="D74" s="138">
        <v>605</v>
      </c>
      <c r="E74" s="83"/>
      <c r="F74" s="91" t="s">
        <v>74</v>
      </c>
    </row>
    <row r="75" spans="1:6" x14ac:dyDescent="0.2">
      <c r="A75" s="109" t="s">
        <v>23</v>
      </c>
      <c r="B75" s="82" t="s">
        <v>108</v>
      </c>
      <c r="C75" s="82">
        <v>9</v>
      </c>
      <c r="D75" s="138">
        <v>321</v>
      </c>
      <c r="E75" s="83"/>
      <c r="F75" s="91" t="s">
        <v>31</v>
      </c>
    </row>
    <row r="76" spans="1:6" ht="25.5" x14ac:dyDescent="0.2">
      <c r="A76" s="109" t="s">
        <v>23</v>
      </c>
      <c r="B76" s="82" t="s">
        <v>108</v>
      </c>
      <c r="C76" s="82">
        <v>9</v>
      </c>
      <c r="D76" s="138">
        <v>1737</v>
      </c>
      <c r="E76" s="83"/>
      <c r="F76" s="100" t="s">
        <v>32</v>
      </c>
    </row>
    <row r="77" spans="1:6" x14ac:dyDescent="0.2">
      <c r="A77" s="80" t="s">
        <v>14</v>
      </c>
      <c r="B77" s="20" t="s">
        <v>23</v>
      </c>
      <c r="C77" s="20" t="s">
        <v>23</v>
      </c>
      <c r="D77" s="42">
        <f>SUM(D73:D76)</f>
        <v>4964</v>
      </c>
      <c r="E77" s="43" t="s">
        <v>23</v>
      </c>
      <c r="F77" s="44" t="s">
        <v>23</v>
      </c>
    </row>
    <row r="78" spans="1:6" x14ac:dyDescent="0.2">
      <c r="A78" s="27" t="s">
        <v>23</v>
      </c>
      <c r="B78" s="20" t="s">
        <v>23</v>
      </c>
      <c r="C78" s="20" t="s">
        <v>23</v>
      </c>
      <c r="D78" s="20" t="s">
        <v>23</v>
      </c>
      <c r="E78" s="45">
        <f>SUM(D77)+D72</f>
        <v>51081</v>
      </c>
      <c r="F78" s="44" t="s">
        <v>23</v>
      </c>
    </row>
    <row r="79" spans="1:6" x14ac:dyDescent="0.2">
      <c r="A79" s="114" t="s">
        <v>40</v>
      </c>
      <c r="B79" s="82" t="s">
        <v>23</v>
      </c>
      <c r="C79" s="82" t="s">
        <v>23</v>
      </c>
      <c r="D79" s="101">
        <v>279344</v>
      </c>
      <c r="E79" s="84" t="s">
        <v>23</v>
      </c>
      <c r="F79" s="44" t="s">
        <v>23</v>
      </c>
    </row>
    <row r="80" spans="1:6" x14ac:dyDescent="0.2">
      <c r="A80" s="115" t="s">
        <v>41</v>
      </c>
      <c r="B80" s="82" t="s">
        <v>108</v>
      </c>
      <c r="C80" s="82">
        <v>9</v>
      </c>
      <c r="D80" s="126">
        <v>6299</v>
      </c>
      <c r="E80" s="84" t="s">
        <v>23</v>
      </c>
      <c r="F80" s="85" t="s">
        <v>47</v>
      </c>
    </row>
    <row r="81" spans="1:8" ht="25.5" x14ac:dyDescent="0.2">
      <c r="A81" s="115" t="s">
        <v>23</v>
      </c>
      <c r="B81" s="82" t="s">
        <v>108</v>
      </c>
      <c r="C81" s="82">
        <v>9</v>
      </c>
      <c r="D81" s="126">
        <v>53440</v>
      </c>
      <c r="E81" s="84" t="s">
        <v>23</v>
      </c>
      <c r="F81" s="88" t="s">
        <v>48</v>
      </c>
    </row>
    <row r="82" spans="1:8" ht="25.5" x14ac:dyDescent="0.2">
      <c r="A82" s="115"/>
      <c r="B82" s="82" t="s">
        <v>108</v>
      </c>
      <c r="C82" s="82">
        <v>9</v>
      </c>
      <c r="D82" s="126">
        <v>2678</v>
      </c>
      <c r="E82" s="84" t="s">
        <v>23</v>
      </c>
      <c r="F82" s="88" t="s">
        <v>36</v>
      </c>
    </row>
    <row r="83" spans="1:8" ht="25.5" x14ac:dyDescent="0.2">
      <c r="A83" s="115"/>
      <c r="B83" s="82" t="s">
        <v>108</v>
      </c>
      <c r="C83" s="82">
        <v>9</v>
      </c>
      <c r="D83" s="126">
        <v>859</v>
      </c>
      <c r="E83" s="84" t="s">
        <v>23</v>
      </c>
      <c r="F83" s="88" t="s">
        <v>36</v>
      </c>
    </row>
    <row r="84" spans="1:8" x14ac:dyDescent="0.2">
      <c r="A84" s="81" t="s">
        <v>23</v>
      </c>
      <c r="B84" s="82" t="s">
        <v>108</v>
      </c>
      <c r="C84" s="82">
        <v>9</v>
      </c>
      <c r="D84" s="126">
        <v>30580</v>
      </c>
      <c r="E84" s="84" t="s">
        <v>23</v>
      </c>
      <c r="F84" s="85" t="s">
        <v>32</v>
      </c>
    </row>
    <row r="85" spans="1:8" ht="25.5" x14ac:dyDescent="0.2">
      <c r="A85" s="81"/>
      <c r="B85" s="82" t="s">
        <v>108</v>
      </c>
      <c r="C85" s="82">
        <v>9</v>
      </c>
      <c r="D85" s="126">
        <v>1507</v>
      </c>
      <c r="E85" s="84"/>
      <c r="F85" s="88" t="s">
        <v>36</v>
      </c>
      <c r="G85" s="31"/>
      <c r="H85" s="31"/>
    </row>
    <row r="86" spans="1:8" x14ac:dyDescent="0.2">
      <c r="A86" s="81"/>
      <c r="B86" s="82" t="s">
        <v>108</v>
      </c>
      <c r="C86" s="82">
        <v>12</v>
      </c>
      <c r="D86" s="126">
        <v>1072.75</v>
      </c>
      <c r="E86" s="84"/>
      <c r="F86" s="88" t="s">
        <v>75</v>
      </c>
      <c r="G86" s="31"/>
      <c r="H86" s="31"/>
    </row>
    <row r="87" spans="1:8" x14ac:dyDescent="0.2">
      <c r="A87" s="103" t="s">
        <v>23</v>
      </c>
      <c r="B87" s="82" t="s">
        <v>108</v>
      </c>
      <c r="C87" s="82">
        <v>11</v>
      </c>
      <c r="D87" s="126">
        <v>2558.25</v>
      </c>
      <c r="E87" s="84" t="s">
        <v>23</v>
      </c>
      <c r="F87" s="88" t="s">
        <v>75</v>
      </c>
    </row>
    <row r="88" spans="1:8" x14ac:dyDescent="0.2">
      <c r="A88" s="103"/>
      <c r="B88" s="82" t="s">
        <v>108</v>
      </c>
      <c r="C88" s="82">
        <v>17</v>
      </c>
      <c r="D88" s="126">
        <v>32</v>
      </c>
      <c r="E88" s="84"/>
      <c r="F88" s="88" t="s">
        <v>75</v>
      </c>
    </row>
    <row r="89" spans="1:8" x14ac:dyDescent="0.2">
      <c r="A89" s="103"/>
      <c r="B89" s="82" t="s">
        <v>108</v>
      </c>
      <c r="C89" s="82">
        <v>18</v>
      </c>
      <c r="D89" s="126">
        <v>37.880000000000003</v>
      </c>
      <c r="E89" s="84"/>
      <c r="F89" s="88" t="s">
        <v>75</v>
      </c>
    </row>
    <row r="90" spans="1:8" x14ac:dyDescent="0.2">
      <c r="A90" s="103"/>
      <c r="B90" s="82" t="s">
        <v>108</v>
      </c>
      <c r="C90" s="82">
        <v>23</v>
      </c>
      <c r="D90" s="126">
        <v>25.24</v>
      </c>
      <c r="E90" s="84"/>
      <c r="F90" s="88" t="s">
        <v>75</v>
      </c>
    </row>
    <row r="91" spans="1:8" x14ac:dyDescent="0.2">
      <c r="A91" s="103"/>
      <c r="B91" s="82" t="s">
        <v>108</v>
      </c>
      <c r="C91" s="82">
        <v>23</v>
      </c>
      <c r="D91" s="126">
        <v>45</v>
      </c>
      <c r="E91" s="84"/>
      <c r="F91" s="88" t="s">
        <v>31</v>
      </c>
    </row>
    <row r="92" spans="1:8" x14ac:dyDescent="0.2">
      <c r="A92" s="103"/>
      <c r="B92" s="82" t="s">
        <v>108</v>
      </c>
      <c r="C92" s="82">
        <v>23</v>
      </c>
      <c r="D92" s="126">
        <v>459</v>
      </c>
      <c r="E92" s="84"/>
      <c r="F92" s="88" t="s">
        <v>167</v>
      </c>
    </row>
    <row r="93" spans="1:8" x14ac:dyDescent="0.2">
      <c r="A93" s="103"/>
      <c r="B93" s="82" t="s">
        <v>108</v>
      </c>
      <c r="C93" s="82">
        <v>26</v>
      </c>
      <c r="D93" s="126">
        <v>37.880000000000003</v>
      </c>
      <c r="E93" s="84"/>
      <c r="F93" s="88" t="s">
        <v>75</v>
      </c>
    </row>
    <row r="94" spans="1:8" x14ac:dyDescent="0.2">
      <c r="A94" s="86" t="s">
        <v>42</v>
      </c>
      <c r="B94" s="82" t="s">
        <v>23</v>
      </c>
      <c r="C94" s="82" t="s">
        <v>23</v>
      </c>
      <c r="D94" s="101">
        <f>SUM(D80:D93)</f>
        <v>99631.000000000015</v>
      </c>
      <c r="E94" s="84"/>
      <c r="F94" s="118" t="s">
        <v>23</v>
      </c>
    </row>
    <row r="95" spans="1:8" x14ac:dyDescent="0.2">
      <c r="A95" s="27" t="s">
        <v>23</v>
      </c>
      <c r="B95" s="82" t="s">
        <v>23</v>
      </c>
      <c r="C95" s="82" t="s">
        <v>23</v>
      </c>
      <c r="D95" s="20" t="s">
        <v>23</v>
      </c>
      <c r="E95" s="45">
        <f>D79+D94</f>
        <v>378975</v>
      </c>
      <c r="F95" s="118" t="s">
        <v>23</v>
      </c>
    </row>
    <row r="96" spans="1:8" x14ac:dyDescent="0.2">
      <c r="A96" s="49" t="s">
        <v>51</v>
      </c>
      <c r="B96" s="82" t="s">
        <v>23</v>
      </c>
      <c r="C96" s="82" t="s">
        <v>23</v>
      </c>
      <c r="D96" s="43">
        <v>17630.61</v>
      </c>
      <c r="E96" s="45" t="s">
        <v>23</v>
      </c>
      <c r="F96" s="118" t="s">
        <v>23</v>
      </c>
    </row>
    <row r="97" spans="1:6" x14ac:dyDescent="0.2">
      <c r="A97" s="27" t="s">
        <v>23</v>
      </c>
      <c r="B97" s="20"/>
      <c r="C97" s="20"/>
      <c r="D97" s="20"/>
      <c r="E97" s="45" t="s">
        <v>23</v>
      </c>
      <c r="F97" s="142"/>
    </row>
    <row r="98" spans="1:6" x14ac:dyDescent="0.2">
      <c r="A98" s="80" t="s">
        <v>52</v>
      </c>
      <c r="B98" s="20" t="s">
        <v>23</v>
      </c>
      <c r="C98" s="20" t="s">
        <v>23</v>
      </c>
      <c r="D98" s="43">
        <f>SUM(D97:D97)</f>
        <v>0</v>
      </c>
      <c r="E98" s="45" t="s">
        <v>23</v>
      </c>
      <c r="F98" s="118" t="s">
        <v>23</v>
      </c>
    </row>
    <row r="99" spans="1:6" x14ac:dyDescent="0.2">
      <c r="A99" s="27" t="s">
        <v>23</v>
      </c>
      <c r="B99" s="20" t="s">
        <v>23</v>
      </c>
      <c r="C99" s="20" t="s">
        <v>23</v>
      </c>
      <c r="D99" s="20" t="s">
        <v>23</v>
      </c>
      <c r="E99" s="45">
        <f>SUM(D96+D98)</f>
        <v>17630.61</v>
      </c>
      <c r="F99" s="118" t="s">
        <v>23</v>
      </c>
    </row>
    <row r="100" spans="1:6" x14ac:dyDescent="0.2">
      <c r="A100" s="49" t="s">
        <v>49</v>
      </c>
      <c r="B100" s="20" t="s">
        <v>23</v>
      </c>
      <c r="C100" s="20" t="s">
        <v>23</v>
      </c>
      <c r="D100" s="21">
        <v>301600</v>
      </c>
      <c r="E100" s="45" t="s">
        <v>23</v>
      </c>
      <c r="F100" s="118" t="s">
        <v>23</v>
      </c>
    </row>
    <row r="101" spans="1:6" x14ac:dyDescent="0.2">
      <c r="A101" s="27" t="s">
        <v>23</v>
      </c>
      <c r="B101" s="20" t="s">
        <v>108</v>
      </c>
      <c r="C101" s="20">
        <v>20</v>
      </c>
      <c r="D101" s="78">
        <v>7250</v>
      </c>
      <c r="E101" s="45" t="s">
        <v>23</v>
      </c>
      <c r="F101" s="79" t="s">
        <v>163</v>
      </c>
    </row>
    <row r="102" spans="1:6" x14ac:dyDescent="0.2">
      <c r="A102" s="27"/>
      <c r="B102" s="20"/>
      <c r="C102" s="20"/>
      <c r="D102" s="78"/>
      <c r="E102" s="45"/>
      <c r="F102" s="79"/>
    </row>
    <row r="103" spans="1:6" x14ac:dyDescent="0.2">
      <c r="A103" s="80" t="s">
        <v>50</v>
      </c>
      <c r="B103" s="20" t="s">
        <v>23</v>
      </c>
      <c r="C103" s="20" t="s">
        <v>23</v>
      </c>
      <c r="D103" s="21">
        <f>SUM(D101:D102)</f>
        <v>7250</v>
      </c>
      <c r="E103" s="45" t="s">
        <v>23</v>
      </c>
      <c r="F103" s="25" t="s">
        <v>23</v>
      </c>
    </row>
    <row r="104" spans="1:6" x14ac:dyDescent="0.2">
      <c r="A104" s="27" t="s">
        <v>23</v>
      </c>
      <c r="B104" s="20" t="s">
        <v>23</v>
      </c>
      <c r="C104" s="20" t="s">
        <v>23</v>
      </c>
      <c r="D104" s="78" t="s">
        <v>23</v>
      </c>
      <c r="E104" s="45">
        <f>D100+D103</f>
        <v>308850</v>
      </c>
      <c r="F104" s="25" t="s">
        <v>23</v>
      </c>
    </row>
    <row r="105" spans="1:6" x14ac:dyDescent="0.2">
      <c r="A105" s="24" t="s">
        <v>33</v>
      </c>
      <c r="B105" s="20" t="s">
        <v>23</v>
      </c>
      <c r="C105" s="20" t="s">
        <v>23</v>
      </c>
      <c r="D105" s="116">
        <v>352811.12</v>
      </c>
      <c r="E105" s="21" t="s">
        <v>23</v>
      </c>
      <c r="F105" s="28" t="s">
        <v>23</v>
      </c>
    </row>
    <row r="106" spans="1:6" ht="38.25" x14ac:dyDescent="0.2">
      <c r="A106" s="102" t="s">
        <v>35</v>
      </c>
      <c r="B106" s="82" t="s">
        <v>108</v>
      </c>
      <c r="C106" s="82">
        <v>9</v>
      </c>
      <c r="D106" s="151">
        <v>38688</v>
      </c>
      <c r="E106" s="21" t="s">
        <v>23</v>
      </c>
      <c r="F106" s="117" t="s">
        <v>43</v>
      </c>
    </row>
    <row r="107" spans="1:6" ht="38.25" x14ac:dyDescent="0.2">
      <c r="A107" s="102"/>
      <c r="B107" s="82" t="s">
        <v>108</v>
      </c>
      <c r="C107" s="82">
        <v>23</v>
      </c>
      <c r="D107" s="151">
        <v>23</v>
      </c>
      <c r="E107" s="21"/>
      <c r="F107" s="117" t="s">
        <v>43</v>
      </c>
    </row>
    <row r="108" spans="1:6" x14ac:dyDescent="0.2">
      <c r="A108" s="80" t="s">
        <v>34</v>
      </c>
      <c r="B108" s="20" t="s">
        <v>23</v>
      </c>
      <c r="C108" s="20" t="s">
        <v>23</v>
      </c>
      <c r="D108" s="23">
        <f>SUM(D106:D107)</f>
        <v>38711</v>
      </c>
      <c r="E108" s="21" t="s">
        <v>23</v>
      </c>
      <c r="F108" s="25" t="s">
        <v>23</v>
      </c>
    </row>
    <row r="109" spans="1:6" x14ac:dyDescent="0.2">
      <c r="A109" s="27" t="s">
        <v>23</v>
      </c>
      <c r="B109" s="20" t="s">
        <v>23</v>
      </c>
      <c r="C109" s="20" t="s">
        <v>23</v>
      </c>
      <c r="D109" s="20" t="s">
        <v>23</v>
      </c>
      <c r="E109" s="21">
        <f>SUM(D108)+D105</f>
        <v>391522.12</v>
      </c>
      <c r="F109" s="25" t="s">
        <v>23</v>
      </c>
    </row>
    <row r="110" spans="1:6" ht="13.5" thickBot="1" x14ac:dyDescent="0.25">
      <c r="A110" s="64" t="s">
        <v>23</v>
      </c>
      <c r="B110" s="34" t="s">
        <v>23</v>
      </c>
      <c r="C110" s="34" t="s">
        <v>23</v>
      </c>
      <c r="D110" s="34" t="s">
        <v>23</v>
      </c>
      <c r="E110" s="65">
        <f>SUM(E9:E109)</f>
        <v>18262001.73</v>
      </c>
      <c r="F110" s="35" t="s">
        <v>23</v>
      </c>
    </row>
    <row r="111" spans="1:6" x14ac:dyDescent="0.2">
      <c r="A111" s="36"/>
      <c r="B111" s="37"/>
      <c r="C111" s="37"/>
      <c r="D111" s="37"/>
      <c r="E111" s="38"/>
      <c r="F111" s="39"/>
    </row>
    <row r="112" spans="1:6" x14ac:dyDescent="0.2">
      <c r="F112" s="31"/>
    </row>
    <row r="113" spans="6:6" x14ac:dyDescent="0.2">
      <c r="F113" s="31"/>
    </row>
    <row r="114" spans="6:6" x14ac:dyDescent="0.2">
      <c r="F114" s="31"/>
    </row>
    <row r="115" spans="6:6" x14ac:dyDescent="0.2">
      <c r="F115" s="31"/>
    </row>
  </sheetData>
  <sheetProtection algorithmName="SHA-512" hashValue="J+Yl0E4BNUidijrSJUNjT14DaT2M57KByLJqNPBWBSA5CNU6F4N5EiCA3aJ9nTmb3lzhE86hYuDh0V6bq1Hs6A==" saltValue="PUBgnfbSZ1zYqbjcsapr8A==" spinCount="100000" sheet="1" formatCells="0" formatColumns="0" formatRows="0" insertColumns="0" insertRows="0" insertHyperlinks="0" deleteColumns="0" deleteRows="0" sort="0" autoFilter="0" pivotTables="0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96"/>
  <sheetViews>
    <sheetView showWhiteSpace="0" zoomScaleNormal="100" workbookViewId="0">
      <selection activeCell="D55" sqref="D55"/>
    </sheetView>
  </sheetViews>
  <sheetFormatPr defaultRowHeight="14.25" x14ac:dyDescent="0.2"/>
  <cols>
    <col min="1" max="1" width="6.85546875" style="13" customWidth="1"/>
    <col min="2" max="2" width="10.140625" style="13" bestFit="1" customWidth="1"/>
    <col min="3" max="3" width="13" style="13" bestFit="1" customWidth="1"/>
    <col min="4" max="4" width="35.7109375" style="13" bestFit="1" customWidth="1"/>
    <col min="5" max="5" width="42.28515625" style="13" customWidth="1"/>
    <col min="6" max="6" width="14.28515625" style="13" bestFit="1" customWidth="1"/>
    <col min="7" max="7" width="9.140625" style="13"/>
    <col min="8" max="8" width="11.28515625" style="13" bestFit="1" customWidth="1"/>
    <col min="9" max="9" width="12.28515625" style="13" bestFit="1" customWidth="1"/>
    <col min="10" max="10" width="10.140625" style="13" bestFit="1" customWidth="1"/>
    <col min="11" max="16384" width="9.140625" style="13"/>
  </cols>
  <sheetData>
    <row r="1" spans="1:6" x14ac:dyDescent="0.2">
      <c r="A1" s="1" t="s">
        <v>4</v>
      </c>
      <c r="B1" s="1"/>
      <c r="C1" s="9"/>
      <c r="D1" s="9"/>
      <c r="E1" s="9"/>
      <c r="F1" s="9"/>
    </row>
    <row r="3" spans="1:6" x14ac:dyDescent="0.2">
      <c r="A3" s="1" t="s">
        <v>17</v>
      </c>
      <c r="B3" s="9"/>
      <c r="C3" s="9"/>
      <c r="D3" s="9"/>
      <c r="F3" s="9"/>
    </row>
    <row r="4" spans="1:6" x14ac:dyDescent="0.2">
      <c r="A4" s="9"/>
      <c r="B4" s="1"/>
      <c r="C4" s="9"/>
      <c r="D4" s="9"/>
      <c r="E4" s="9"/>
      <c r="F4" s="9"/>
    </row>
    <row r="5" spans="1:6" x14ac:dyDescent="0.2">
      <c r="A5" s="155" t="s">
        <v>77</v>
      </c>
      <c r="B5" s="155"/>
      <c r="C5" s="155"/>
      <c r="F5" s="9"/>
    </row>
    <row r="6" spans="1:6" ht="15" thickBot="1" x14ac:dyDescent="0.25">
      <c r="A6" s="9"/>
      <c r="B6" s="9"/>
      <c r="C6" s="9"/>
      <c r="D6" s="9"/>
      <c r="E6" s="9"/>
      <c r="F6" s="9"/>
    </row>
    <row r="7" spans="1:6" ht="51" x14ac:dyDescent="0.2">
      <c r="A7" s="121" t="s">
        <v>0</v>
      </c>
      <c r="B7" s="122" t="s">
        <v>1</v>
      </c>
      <c r="C7" s="14" t="s">
        <v>2</v>
      </c>
      <c r="D7" s="122" t="s">
        <v>15</v>
      </c>
      <c r="E7" s="122" t="s">
        <v>29</v>
      </c>
      <c r="F7" s="3" t="s">
        <v>16</v>
      </c>
    </row>
    <row r="8" spans="1:6" x14ac:dyDescent="0.2">
      <c r="A8" s="120">
        <v>1</v>
      </c>
      <c r="B8" s="129">
        <v>44138</v>
      </c>
      <c r="C8" s="130">
        <v>1641</v>
      </c>
      <c r="D8" s="131" t="s">
        <v>107</v>
      </c>
      <c r="E8" s="131" t="s">
        <v>81</v>
      </c>
      <c r="F8" s="132">
        <v>10800</v>
      </c>
    </row>
    <row r="9" spans="1:6" x14ac:dyDescent="0.2">
      <c r="A9" s="62">
        <v>2</v>
      </c>
      <c r="B9" s="129">
        <v>44138</v>
      </c>
      <c r="C9" s="133">
        <v>1642</v>
      </c>
      <c r="D9" s="134" t="s">
        <v>82</v>
      </c>
      <c r="E9" s="134" t="s">
        <v>83</v>
      </c>
      <c r="F9" s="132">
        <v>7343.91</v>
      </c>
    </row>
    <row r="10" spans="1:6" x14ac:dyDescent="0.2">
      <c r="A10" s="120">
        <v>3</v>
      </c>
      <c r="B10" s="129">
        <v>44138</v>
      </c>
      <c r="C10" s="130">
        <v>1643</v>
      </c>
      <c r="D10" s="131" t="s">
        <v>84</v>
      </c>
      <c r="E10" s="131" t="s">
        <v>85</v>
      </c>
      <c r="F10" s="132">
        <v>992.53</v>
      </c>
    </row>
    <row r="11" spans="1:6" x14ac:dyDescent="0.2">
      <c r="A11" s="120">
        <v>4</v>
      </c>
      <c r="B11" s="129">
        <v>44138</v>
      </c>
      <c r="C11" s="19">
        <v>1644</v>
      </c>
      <c r="D11" s="134" t="s">
        <v>84</v>
      </c>
      <c r="E11" s="7" t="s">
        <v>85</v>
      </c>
      <c r="F11" s="29">
        <v>2696.92</v>
      </c>
    </row>
    <row r="12" spans="1:6" x14ac:dyDescent="0.2">
      <c r="A12" s="62">
        <v>5</v>
      </c>
      <c r="B12" s="129">
        <v>44138</v>
      </c>
      <c r="C12" s="41">
        <v>1645</v>
      </c>
      <c r="D12" s="131" t="s">
        <v>86</v>
      </c>
      <c r="E12" s="40" t="s">
        <v>87</v>
      </c>
      <c r="F12" s="63">
        <v>773.5</v>
      </c>
    </row>
    <row r="13" spans="1:6" s="18" customFormat="1" x14ac:dyDescent="0.2">
      <c r="A13" s="120">
        <v>6</v>
      </c>
      <c r="B13" s="129">
        <v>44138</v>
      </c>
      <c r="C13" s="135">
        <v>1646</v>
      </c>
      <c r="D13" s="131" t="s">
        <v>88</v>
      </c>
      <c r="E13" s="136" t="s">
        <v>89</v>
      </c>
      <c r="F13" s="137">
        <v>119</v>
      </c>
    </row>
    <row r="14" spans="1:6" x14ac:dyDescent="0.2">
      <c r="A14" s="120">
        <v>7</v>
      </c>
      <c r="B14" s="129">
        <v>44138</v>
      </c>
      <c r="C14" s="133">
        <v>1647</v>
      </c>
      <c r="D14" s="134" t="s">
        <v>90</v>
      </c>
      <c r="E14" s="134" t="s">
        <v>91</v>
      </c>
      <c r="F14" s="132">
        <v>2144.06</v>
      </c>
    </row>
    <row r="15" spans="1:6" x14ac:dyDescent="0.2">
      <c r="A15" s="62">
        <v>8</v>
      </c>
      <c r="B15" s="129">
        <v>44138</v>
      </c>
      <c r="C15" s="130">
        <v>1648</v>
      </c>
      <c r="D15" s="131" t="s">
        <v>92</v>
      </c>
      <c r="E15" s="131" t="s">
        <v>93</v>
      </c>
      <c r="F15" s="132">
        <v>312.97000000000003</v>
      </c>
    </row>
    <row r="16" spans="1:6" x14ac:dyDescent="0.2">
      <c r="A16" s="120">
        <v>9</v>
      </c>
      <c r="B16" s="129">
        <v>44138</v>
      </c>
      <c r="C16" s="130">
        <v>1649</v>
      </c>
      <c r="D16" s="134" t="s">
        <v>94</v>
      </c>
      <c r="E16" s="131" t="s">
        <v>95</v>
      </c>
      <c r="F16" s="132">
        <v>16241.72</v>
      </c>
    </row>
    <row r="17" spans="1:7" x14ac:dyDescent="0.2">
      <c r="A17" s="120">
        <v>10</v>
      </c>
      <c r="B17" s="129">
        <v>44138</v>
      </c>
      <c r="C17" s="130">
        <v>1650</v>
      </c>
      <c r="D17" s="131" t="s">
        <v>96</v>
      </c>
      <c r="E17" s="131" t="s">
        <v>97</v>
      </c>
      <c r="F17" s="132">
        <v>3733.24</v>
      </c>
    </row>
    <row r="18" spans="1:7" x14ac:dyDescent="0.2">
      <c r="A18" s="62">
        <v>11</v>
      </c>
      <c r="B18" s="22">
        <v>44138</v>
      </c>
      <c r="C18" s="19">
        <v>1651</v>
      </c>
      <c r="D18" s="7" t="s">
        <v>98</v>
      </c>
      <c r="E18" s="7" t="s">
        <v>99</v>
      </c>
      <c r="F18" s="29">
        <v>1564.85</v>
      </c>
    </row>
    <row r="19" spans="1:7" x14ac:dyDescent="0.2">
      <c r="A19" s="120">
        <v>12</v>
      </c>
      <c r="B19" s="22">
        <v>44139</v>
      </c>
      <c r="C19" s="19">
        <v>53</v>
      </c>
      <c r="D19" s="7" t="s">
        <v>100</v>
      </c>
      <c r="E19" s="7" t="s">
        <v>101</v>
      </c>
      <c r="F19" s="29">
        <v>4760</v>
      </c>
    </row>
    <row r="20" spans="1:7" x14ac:dyDescent="0.2">
      <c r="A20" s="120">
        <v>13</v>
      </c>
      <c r="B20" s="22">
        <v>44139</v>
      </c>
      <c r="C20" s="19">
        <v>1652</v>
      </c>
      <c r="D20" s="7" t="s">
        <v>102</v>
      </c>
      <c r="E20" s="7" t="s">
        <v>103</v>
      </c>
      <c r="F20" s="29">
        <v>22848</v>
      </c>
    </row>
    <row r="21" spans="1:7" x14ac:dyDescent="0.2">
      <c r="A21" s="62">
        <v>14</v>
      </c>
      <c r="B21" s="22">
        <v>44139</v>
      </c>
      <c r="C21" s="19">
        <v>1653</v>
      </c>
      <c r="D21" s="7" t="s">
        <v>104</v>
      </c>
      <c r="E21" s="7" t="s">
        <v>105</v>
      </c>
      <c r="F21" s="29">
        <v>1689.56</v>
      </c>
    </row>
    <row r="22" spans="1:7" x14ac:dyDescent="0.2">
      <c r="A22" s="120">
        <v>15</v>
      </c>
      <c r="B22" s="22">
        <v>44139</v>
      </c>
      <c r="C22" s="19">
        <v>1654</v>
      </c>
      <c r="D22" s="7" t="s">
        <v>104</v>
      </c>
      <c r="E22" s="7" t="s">
        <v>105</v>
      </c>
      <c r="F22" s="29">
        <v>1392.66</v>
      </c>
    </row>
    <row r="23" spans="1:7" x14ac:dyDescent="0.2">
      <c r="A23" s="120">
        <v>16</v>
      </c>
      <c r="B23" s="46">
        <v>44139</v>
      </c>
      <c r="C23" s="20">
        <v>1655</v>
      </c>
      <c r="D23" s="54" t="s">
        <v>90</v>
      </c>
      <c r="E23" s="54" t="s">
        <v>106</v>
      </c>
      <c r="F23" s="123">
        <v>303.87</v>
      </c>
    </row>
    <row r="24" spans="1:7" x14ac:dyDescent="0.2">
      <c r="A24" s="62">
        <v>17</v>
      </c>
      <c r="B24" s="22">
        <v>44139</v>
      </c>
      <c r="C24" s="19">
        <v>54</v>
      </c>
      <c r="D24" s="7" t="s">
        <v>100</v>
      </c>
      <c r="E24" s="124" t="s">
        <v>101</v>
      </c>
      <c r="F24" s="123">
        <v>3480</v>
      </c>
    </row>
    <row r="25" spans="1:7" x14ac:dyDescent="0.2">
      <c r="A25" s="120">
        <v>18</v>
      </c>
      <c r="B25" s="22">
        <v>44144</v>
      </c>
      <c r="C25" s="19">
        <v>1737</v>
      </c>
      <c r="D25" s="7" t="s">
        <v>110</v>
      </c>
      <c r="E25" s="7" t="s">
        <v>111</v>
      </c>
      <c r="F25" s="123">
        <v>606.9</v>
      </c>
    </row>
    <row r="26" spans="1:7" x14ac:dyDescent="0.2">
      <c r="A26" s="120">
        <v>19</v>
      </c>
      <c r="B26" s="22">
        <v>44144</v>
      </c>
      <c r="C26" s="19">
        <v>1738</v>
      </c>
      <c r="D26" s="7" t="s">
        <v>112</v>
      </c>
      <c r="E26" s="124" t="s">
        <v>113</v>
      </c>
      <c r="F26" s="123">
        <v>4980.1400000000003</v>
      </c>
    </row>
    <row r="27" spans="1:7" x14ac:dyDescent="0.2">
      <c r="A27" s="62">
        <v>20</v>
      </c>
      <c r="B27" s="22">
        <v>44144</v>
      </c>
      <c r="C27" s="19">
        <v>1739</v>
      </c>
      <c r="D27" s="7" t="s">
        <v>114</v>
      </c>
      <c r="E27" s="124" t="s">
        <v>115</v>
      </c>
      <c r="F27" s="123">
        <v>1069.81</v>
      </c>
    </row>
    <row r="28" spans="1:7" x14ac:dyDescent="0.2">
      <c r="A28" s="120">
        <v>21</v>
      </c>
      <c r="B28" s="46">
        <v>44144</v>
      </c>
      <c r="C28" s="20">
        <v>1740</v>
      </c>
      <c r="D28" s="54" t="s">
        <v>116</v>
      </c>
      <c r="E28" s="55" t="s">
        <v>117</v>
      </c>
      <c r="F28" s="123">
        <v>1487.5</v>
      </c>
      <c r="G28" s="18"/>
    </row>
    <row r="29" spans="1:7" x14ac:dyDescent="0.2">
      <c r="A29" s="120">
        <v>22</v>
      </c>
      <c r="B29" s="46">
        <v>44146</v>
      </c>
      <c r="C29" s="20">
        <v>1746</v>
      </c>
      <c r="D29" s="54" t="s">
        <v>118</v>
      </c>
      <c r="E29" s="55" t="s">
        <v>119</v>
      </c>
      <c r="F29" s="123">
        <v>210</v>
      </c>
      <c r="G29" s="18"/>
    </row>
    <row r="30" spans="1:7" x14ac:dyDescent="0.2">
      <c r="A30" s="62">
        <v>23</v>
      </c>
      <c r="B30" s="46">
        <v>44146</v>
      </c>
      <c r="C30" s="20">
        <v>1747</v>
      </c>
      <c r="D30" s="54" t="s">
        <v>118</v>
      </c>
      <c r="E30" s="55" t="s">
        <v>120</v>
      </c>
      <c r="F30" s="29">
        <v>450</v>
      </c>
    </row>
    <row r="31" spans="1:7" x14ac:dyDescent="0.2">
      <c r="A31" s="120">
        <v>24</v>
      </c>
      <c r="B31" s="46">
        <v>44146</v>
      </c>
      <c r="C31" s="20">
        <v>1748</v>
      </c>
      <c r="D31" s="54" t="s">
        <v>121</v>
      </c>
      <c r="E31" s="55" t="s">
        <v>122</v>
      </c>
      <c r="F31" s="29">
        <v>10007.26</v>
      </c>
    </row>
    <row r="32" spans="1:7" x14ac:dyDescent="0.2">
      <c r="A32" s="120">
        <v>25</v>
      </c>
      <c r="B32" s="46">
        <v>44146</v>
      </c>
      <c r="C32" s="20">
        <v>1749</v>
      </c>
      <c r="D32" s="54" t="s">
        <v>123</v>
      </c>
      <c r="E32" s="55" t="s">
        <v>124</v>
      </c>
      <c r="F32" s="29">
        <v>15467.24</v>
      </c>
    </row>
    <row r="33" spans="1:6" x14ac:dyDescent="0.2">
      <c r="A33" s="62">
        <v>26</v>
      </c>
      <c r="B33" s="46">
        <v>44146</v>
      </c>
      <c r="C33" s="20">
        <v>1750</v>
      </c>
      <c r="D33" s="54" t="s">
        <v>125</v>
      </c>
      <c r="E33" s="55" t="s">
        <v>126</v>
      </c>
      <c r="F33" s="29">
        <v>1428</v>
      </c>
    </row>
    <row r="34" spans="1:6" x14ac:dyDescent="0.2">
      <c r="A34" s="120">
        <v>27</v>
      </c>
      <c r="B34" s="46">
        <v>44146</v>
      </c>
      <c r="C34" s="20">
        <v>1751</v>
      </c>
      <c r="D34" s="54" t="s">
        <v>127</v>
      </c>
      <c r="E34" s="55" t="s">
        <v>128</v>
      </c>
      <c r="F34" s="29">
        <v>739.99</v>
      </c>
    </row>
    <row r="35" spans="1:6" x14ac:dyDescent="0.2">
      <c r="A35" s="120">
        <v>28</v>
      </c>
      <c r="B35" s="46">
        <v>44146</v>
      </c>
      <c r="C35" s="20">
        <v>1752</v>
      </c>
      <c r="D35" s="54" t="s">
        <v>129</v>
      </c>
      <c r="E35" s="55" t="s">
        <v>126</v>
      </c>
      <c r="F35" s="29">
        <v>1604.95</v>
      </c>
    </row>
    <row r="36" spans="1:6" x14ac:dyDescent="0.2">
      <c r="A36" s="62">
        <v>29</v>
      </c>
      <c r="B36" s="46">
        <v>44146</v>
      </c>
      <c r="C36" s="20">
        <v>1753</v>
      </c>
      <c r="D36" s="54" t="s">
        <v>127</v>
      </c>
      <c r="E36" s="55" t="s">
        <v>130</v>
      </c>
      <c r="F36" s="29">
        <v>479.99</v>
      </c>
    </row>
    <row r="37" spans="1:6" x14ac:dyDescent="0.2">
      <c r="A37" s="120">
        <v>30</v>
      </c>
      <c r="B37" s="46">
        <v>44147</v>
      </c>
      <c r="C37" s="20">
        <v>1759</v>
      </c>
      <c r="D37" s="54" t="s">
        <v>131</v>
      </c>
      <c r="E37" s="55" t="s">
        <v>132</v>
      </c>
      <c r="F37" s="29">
        <v>4036.88</v>
      </c>
    </row>
    <row r="38" spans="1:6" x14ac:dyDescent="0.2">
      <c r="A38" s="62">
        <v>31</v>
      </c>
      <c r="B38" s="46">
        <v>44147</v>
      </c>
      <c r="C38" s="20">
        <v>1760</v>
      </c>
      <c r="D38" s="54" t="s">
        <v>127</v>
      </c>
      <c r="E38" s="55" t="s">
        <v>133</v>
      </c>
      <c r="F38" s="29">
        <v>720.01</v>
      </c>
    </row>
    <row r="39" spans="1:6" x14ac:dyDescent="0.2">
      <c r="A39" s="120">
        <v>32</v>
      </c>
      <c r="B39" s="46">
        <v>44147</v>
      </c>
      <c r="C39" s="20">
        <v>1761</v>
      </c>
      <c r="D39" s="54" t="s">
        <v>134</v>
      </c>
      <c r="E39" s="55" t="s">
        <v>135</v>
      </c>
      <c r="F39" s="29">
        <v>171.71</v>
      </c>
    </row>
    <row r="40" spans="1:6" x14ac:dyDescent="0.2">
      <c r="A40" s="62">
        <v>33</v>
      </c>
      <c r="B40" s="46">
        <v>44147</v>
      </c>
      <c r="C40" s="20">
        <v>1762</v>
      </c>
      <c r="D40" s="54" t="s">
        <v>136</v>
      </c>
      <c r="E40" s="55" t="s">
        <v>126</v>
      </c>
      <c r="F40" s="29">
        <v>1366.03</v>
      </c>
    </row>
    <row r="41" spans="1:6" x14ac:dyDescent="0.2">
      <c r="A41" s="120">
        <v>34</v>
      </c>
      <c r="B41" s="46">
        <v>44147</v>
      </c>
      <c r="C41" s="20">
        <v>1763</v>
      </c>
      <c r="D41" s="54" t="s">
        <v>137</v>
      </c>
      <c r="E41" s="55" t="s">
        <v>138</v>
      </c>
      <c r="F41" s="29">
        <v>1494</v>
      </c>
    </row>
    <row r="42" spans="1:6" s="18" customFormat="1" x14ac:dyDescent="0.2">
      <c r="A42" s="62">
        <v>35</v>
      </c>
      <c r="B42" s="46">
        <v>44148</v>
      </c>
      <c r="C42" s="20">
        <v>213</v>
      </c>
      <c r="D42" s="54" t="s">
        <v>100</v>
      </c>
      <c r="E42" s="55" t="s">
        <v>139</v>
      </c>
      <c r="F42" s="29">
        <v>-55.69</v>
      </c>
    </row>
    <row r="43" spans="1:6" s="18" customFormat="1" x14ac:dyDescent="0.2">
      <c r="A43" s="120">
        <v>36</v>
      </c>
      <c r="B43" s="46">
        <v>44148</v>
      </c>
      <c r="C43" s="20">
        <v>1768</v>
      </c>
      <c r="D43" s="54" t="s">
        <v>140</v>
      </c>
      <c r="E43" s="55" t="s">
        <v>141</v>
      </c>
      <c r="F43" s="29">
        <v>1523.2</v>
      </c>
    </row>
    <row r="44" spans="1:6" s="18" customFormat="1" x14ac:dyDescent="0.2">
      <c r="A44" s="62">
        <v>37</v>
      </c>
      <c r="B44" s="46">
        <v>44152</v>
      </c>
      <c r="C44" s="20">
        <v>1770</v>
      </c>
      <c r="D44" s="54" t="s">
        <v>90</v>
      </c>
      <c r="E44" s="55" t="s">
        <v>142</v>
      </c>
      <c r="F44" s="29">
        <v>1353.17</v>
      </c>
    </row>
    <row r="45" spans="1:6" s="18" customFormat="1" x14ac:dyDescent="0.2">
      <c r="A45" s="120">
        <v>38</v>
      </c>
      <c r="B45" s="46">
        <v>44152</v>
      </c>
      <c r="C45" s="20">
        <v>1771</v>
      </c>
      <c r="D45" s="54" t="s">
        <v>143</v>
      </c>
      <c r="E45" s="55" t="s">
        <v>144</v>
      </c>
      <c r="F45" s="29">
        <v>3496.82</v>
      </c>
    </row>
    <row r="46" spans="1:6" s="18" customFormat="1" x14ac:dyDescent="0.2">
      <c r="A46" s="62">
        <v>39</v>
      </c>
      <c r="B46" s="46">
        <v>44152</v>
      </c>
      <c r="C46" s="20">
        <v>1772</v>
      </c>
      <c r="D46" s="54" t="s">
        <v>118</v>
      </c>
      <c r="E46" s="55" t="s">
        <v>145</v>
      </c>
      <c r="F46" s="29">
        <v>495</v>
      </c>
    </row>
    <row r="47" spans="1:6" s="18" customFormat="1" x14ac:dyDescent="0.2">
      <c r="A47" s="120">
        <v>40</v>
      </c>
      <c r="B47" s="46">
        <v>44152</v>
      </c>
      <c r="C47" s="20">
        <v>1773</v>
      </c>
      <c r="D47" s="54" t="s">
        <v>96</v>
      </c>
      <c r="E47" s="55" t="s">
        <v>95</v>
      </c>
      <c r="F47" s="29">
        <v>14276.16</v>
      </c>
    </row>
    <row r="48" spans="1:6" s="18" customFormat="1" x14ac:dyDescent="0.2">
      <c r="A48" s="62">
        <v>41</v>
      </c>
      <c r="B48" s="46">
        <v>44153</v>
      </c>
      <c r="C48" s="51">
        <v>1774</v>
      </c>
      <c r="D48" s="54" t="s">
        <v>146</v>
      </c>
      <c r="E48" s="55" t="s">
        <v>147</v>
      </c>
      <c r="F48" s="29">
        <v>20705.169999999998</v>
      </c>
    </row>
    <row r="49" spans="1:8" s="18" customFormat="1" x14ac:dyDescent="0.2">
      <c r="A49" s="152">
        <v>42</v>
      </c>
      <c r="B49" s="46">
        <v>44154</v>
      </c>
      <c r="C49" s="51">
        <v>1775</v>
      </c>
      <c r="D49" s="54" t="s">
        <v>146</v>
      </c>
      <c r="E49" s="55" t="s">
        <v>148</v>
      </c>
      <c r="F49" s="29">
        <v>20694.240000000002</v>
      </c>
    </row>
    <row r="50" spans="1:8" s="18" customFormat="1" x14ac:dyDescent="0.2">
      <c r="A50" s="62">
        <v>43</v>
      </c>
      <c r="B50" s="46">
        <v>44153</v>
      </c>
      <c r="C50" s="51">
        <v>1776</v>
      </c>
      <c r="D50" s="54" t="s">
        <v>149</v>
      </c>
      <c r="E50" s="55" t="s">
        <v>150</v>
      </c>
      <c r="F50" s="29">
        <v>61.5</v>
      </c>
    </row>
    <row r="51" spans="1:8" s="18" customFormat="1" x14ac:dyDescent="0.2">
      <c r="A51" s="120">
        <v>44</v>
      </c>
      <c r="B51" s="46">
        <v>44153</v>
      </c>
      <c r="C51" s="51">
        <v>1777</v>
      </c>
      <c r="D51" s="54" t="s">
        <v>151</v>
      </c>
      <c r="E51" s="55" t="s">
        <v>152</v>
      </c>
      <c r="F51" s="29">
        <v>16000</v>
      </c>
      <c r="G51" s="146"/>
      <c r="H51" s="146"/>
    </row>
    <row r="52" spans="1:8" s="18" customFormat="1" x14ac:dyDescent="0.2">
      <c r="A52" s="62">
        <v>45</v>
      </c>
      <c r="B52" s="46">
        <v>44153</v>
      </c>
      <c r="C52" s="51">
        <v>1778</v>
      </c>
      <c r="D52" s="54" t="s">
        <v>88</v>
      </c>
      <c r="E52" s="55" t="s">
        <v>89</v>
      </c>
      <c r="F52" s="29">
        <v>238</v>
      </c>
    </row>
    <row r="53" spans="1:8" s="18" customFormat="1" x14ac:dyDescent="0.2">
      <c r="A53" s="120">
        <v>46</v>
      </c>
      <c r="B53" s="46">
        <v>44153</v>
      </c>
      <c r="C53" s="51">
        <v>1779</v>
      </c>
      <c r="D53" s="54" t="s">
        <v>90</v>
      </c>
      <c r="E53" s="55" t="s">
        <v>153</v>
      </c>
      <c r="F53" s="29">
        <v>1618.4</v>
      </c>
      <c r="G53" s="146"/>
      <c r="H53" s="146"/>
    </row>
    <row r="54" spans="1:8" s="18" customFormat="1" x14ac:dyDescent="0.2">
      <c r="A54" s="62">
        <v>47</v>
      </c>
      <c r="B54" s="46">
        <v>44153</v>
      </c>
      <c r="C54" s="51">
        <v>1780</v>
      </c>
      <c r="D54" s="54" t="s">
        <v>90</v>
      </c>
      <c r="E54" s="55" t="s">
        <v>153</v>
      </c>
      <c r="F54" s="29">
        <v>1618.4</v>
      </c>
      <c r="G54" s="146"/>
      <c r="H54" s="146"/>
    </row>
    <row r="55" spans="1:8" s="18" customFormat="1" x14ac:dyDescent="0.2">
      <c r="A55" s="120">
        <v>48</v>
      </c>
      <c r="B55" s="46">
        <v>44153</v>
      </c>
      <c r="C55" s="51">
        <v>1781</v>
      </c>
      <c r="D55" s="54" t="s">
        <v>174</v>
      </c>
      <c r="E55" s="55" t="s">
        <v>126</v>
      </c>
      <c r="F55" s="29">
        <v>4500</v>
      </c>
    </row>
    <row r="56" spans="1:8" s="18" customFormat="1" x14ac:dyDescent="0.2">
      <c r="A56" s="62">
        <v>49</v>
      </c>
      <c r="B56" s="46">
        <v>44153</v>
      </c>
      <c r="C56" s="51">
        <v>1782</v>
      </c>
      <c r="D56" s="54" t="s">
        <v>154</v>
      </c>
      <c r="E56" s="55" t="s">
        <v>155</v>
      </c>
      <c r="F56" s="29">
        <v>7259</v>
      </c>
    </row>
    <row r="57" spans="1:8" s="18" customFormat="1" x14ac:dyDescent="0.2">
      <c r="A57" s="120">
        <v>50</v>
      </c>
      <c r="B57" s="46">
        <v>44153</v>
      </c>
      <c r="C57" s="51">
        <v>1783</v>
      </c>
      <c r="D57" s="54" t="s">
        <v>156</v>
      </c>
      <c r="E57" s="55" t="s">
        <v>157</v>
      </c>
      <c r="F57" s="29">
        <v>1071</v>
      </c>
    </row>
    <row r="58" spans="1:8" s="18" customFormat="1" x14ac:dyDescent="0.2">
      <c r="A58" s="62">
        <v>51</v>
      </c>
      <c r="B58" s="46">
        <v>44153</v>
      </c>
      <c r="C58" s="51">
        <v>1784</v>
      </c>
      <c r="D58" s="54" t="s">
        <v>158</v>
      </c>
      <c r="E58" s="55" t="s">
        <v>159</v>
      </c>
      <c r="F58" s="29">
        <v>2677.5</v>
      </c>
    </row>
    <row r="59" spans="1:8" s="18" customFormat="1" x14ac:dyDescent="0.2">
      <c r="A59" s="120">
        <v>52</v>
      </c>
      <c r="B59" s="46">
        <v>44155</v>
      </c>
      <c r="C59" s="51">
        <v>58</v>
      </c>
      <c r="D59" s="54" t="s">
        <v>100</v>
      </c>
      <c r="E59" s="55" t="s">
        <v>101</v>
      </c>
      <c r="F59" s="29">
        <v>500</v>
      </c>
    </row>
    <row r="60" spans="1:8" s="18" customFormat="1" x14ac:dyDescent="0.2">
      <c r="A60" s="62">
        <v>53</v>
      </c>
      <c r="B60" s="46">
        <v>44155</v>
      </c>
      <c r="C60" s="51">
        <v>1786</v>
      </c>
      <c r="D60" s="54" t="s">
        <v>160</v>
      </c>
      <c r="E60" s="55" t="s">
        <v>161</v>
      </c>
      <c r="F60" s="29">
        <v>6426</v>
      </c>
    </row>
    <row r="61" spans="1:8" s="18" customFormat="1" x14ac:dyDescent="0.2">
      <c r="A61" s="120">
        <v>54</v>
      </c>
      <c r="B61" s="46">
        <v>44155</v>
      </c>
      <c r="C61" s="51">
        <v>1787</v>
      </c>
      <c r="D61" s="54" t="s">
        <v>96</v>
      </c>
      <c r="E61" s="55" t="s">
        <v>162</v>
      </c>
      <c r="F61" s="29">
        <v>3882.24</v>
      </c>
    </row>
    <row r="62" spans="1:8" s="18" customFormat="1" x14ac:dyDescent="0.2">
      <c r="A62" s="62">
        <v>55</v>
      </c>
      <c r="B62" s="46">
        <v>44155</v>
      </c>
      <c r="C62" s="51">
        <v>1789</v>
      </c>
      <c r="D62" s="54" t="s">
        <v>164</v>
      </c>
      <c r="E62" s="55" t="s">
        <v>165</v>
      </c>
      <c r="F62" s="29">
        <v>7735</v>
      </c>
    </row>
    <row r="63" spans="1:8" s="18" customFormat="1" x14ac:dyDescent="0.2">
      <c r="A63" s="120">
        <v>56</v>
      </c>
      <c r="B63" s="46">
        <v>44155</v>
      </c>
      <c r="C63" s="51">
        <v>1790</v>
      </c>
      <c r="D63" s="54" t="s">
        <v>110</v>
      </c>
      <c r="E63" s="55" t="s">
        <v>166</v>
      </c>
      <c r="F63" s="29">
        <v>73.78</v>
      </c>
    </row>
    <row r="64" spans="1:8" s="18" customFormat="1" x14ac:dyDescent="0.2">
      <c r="A64" s="62">
        <v>57</v>
      </c>
      <c r="B64" s="46">
        <v>44158</v>
      </c>
      <c r="C64" s="51">
        <v>59</v>
      </c>
      <c r="D64" s="54" t="s">
        <v>100</v>
      </c>
      <c r="E64" s="55" t="s">
        <v>101</v>
      </c>
      <c r="F64" s="29">
        <v>3332</v>
      </c>
    </row>
    <row r="65" spans="1:11" s="18" customFormat="1" x14ac:dyDescent="0.2">
      <c r="A65" s="120">
        <v>58</v>
      </c>
      <c r="B65" s="46">
        <v>44159</v>
      </c>
      <c r="C65" s="51">
        <v>1798</v>
      </c>
      <c r="D65" s="54" t="s">
        <v>90</v>
      </c>
      <c r="E65" s="55" t="s">
        <v>142</v>
      </c>
      <c r="F65" s="29">
        <v>1351.97</v>
      </c>
    </row>
    <row r="66" spans="1:11" s="18" customFormat="1" x14ac:dyDescent="0.2">
      <c r="A66" s="62">
        <v>59</v>
      </c>
      <c r="B66" s="46">
        <v>44159</v>
      </c>
      <c r="C66" s="51">
        <v>1799</v>
      </c>
      <c r="D66" s="54" t="s">
        <v>90</v>
      </c>
      <c r="E66" s="55" t="s">
        <v>168</v>
      </c>
      <c r="F66" s="29">
        <v>3725.19</v>
      </c>
    </row>
    <row r="67" spans="1:11" s="18" customFormat="1" x14ac:dyDescent="0.2">
      <c r="A67" s="120">
        <v>60</v>
      </c>
      <c r="B67" s="46">
        <v>44159</v>
      </c>
      <c r="C67" s="51">
        <v>1800</v>
      </c>
      <c r="D67" s="54" t="s">
        <v>90</v>
      </c>
      <c r="E67" s="55" t="s">
        <v>91</v>
      </c>
      <c r="F67" s="29">
        <v>2120.85</v>
      </c>
    </row>
    <row r="68" spans="1:11" s="18" customFormat="1" x14ac:dyDescent="0.2">
      <c r="A68" s="62">
        <v>61</v>
      </c>
      <c r="B68" s="46">
        <v>44159</v>
      </c>
      <c r="C68" s="51">
        <v>1801</v>
      </c>
      <c r="D68" s="54" t="s">
        <v>82</v>
      </c>
      <c r="E68" s="55" t="s">
        <v>83</v>
      </c>
      <c r="F68" s="29">
        <v>7343.91</v>
      </c>
    </row>
    <row r="69" spans="1:11" x14ac:dyDescent="0.2">
      <c r="A69" s="120">
        <v>62</v>
      </c>
      <c r="B69" s="22">
        <v>44159</v>
      </c>
      <c r="C69" s="51">
        <v>1802</v>
      </c>
      <c r="D69" s="54" t="s">
        <v>82</v>
      </c>
      <c r="E69" s="55" t="s">
        <v>169</v>
      </c>
      <c r="F69" s="29">
        <v>4269.72</v>
      </c>
    </row>
    <row r="70" spans="1:11" x14ac:dyDescent="0.2">
      <c r="A70" s="62">
        <v>63</v>
      </c>
      <c r="B70" s="22">
        <v>44159</v>
      </c>
      <c r="C70" s="51">
        <v>1803</v>
      </c>
      <c r="D70" s="54" t="s">
        <v>170</v>
      </c>
      <c r="E70" s="55" t="s">
        <v>171</v>
      </c>
      <c r="F70" s="29">
        <v>17493</v>
      </c>
    </row>
    <row r="71" spans="1:11" x14ac:dyDescent="0.2">
      <c r="A71" s="120">
        <v>64</v>
      </c>
      <c r="B71" s="22">
        <v>44160</v>
      </c>
      <c r="C71" s="8">
        <v>1811</v>
      </c>
      <c r="D71" s="54" t="s">
        <v>96</v>
      </c>
      <c r="E71" s="55" t="s">
        <v>97</v>
      </c>
      <c r="F71" s="29">
        <v>209.55</v>
      </c>
    </row>
    <row r="72" spans="1:11" s="18" customFormat="1" x14ac:dyDescent="0.2">
      <c r="A72" s="62">
        <v>65</v>
      </c>
      <c r="B72" s="22">
        <v>44160</v>
      </c>
      <c r="C72" s="8">
        <v>1812</v>
      </c>
      <c r="D72" s="54" t="s">
        <v>172</v>
      </c>
      <c r="E72" s="55" t="s">
        <v>126</v>
      </c>
      <c r="F72" s="29">
        <v>6664</v>
      </c>
    </row>
    <row r="73" spans="1:11" s="18" customFormat="1" x14ac:dyDescent="0.2">
      <c r="A73" s="120">
        <v>66</v>
      </c>
      <c r="B73" s="22">
        <v>44160</v>
      </c>
      <c r="C73" s="8">
        <v>1813</v>
      </c>
      <c r="D73" s="54" t="s">
        <v>92</v>
      </c>
      <c r="E73" s="55" t="s">
        <v>173</v>
      </c>
      <c r="F73" s="29">
        <v>962.47</v>
      </c>
    </row>
    <row r="74" spans="1:11" x14ac:dyDescent="0.2">
      <c r="A74" s="62">
        <v>67</v>
      </c>
      <c r="B74" s="22">
        <v>44160</v>
      </c>
      <c r="C74" s="8">
        <v>1814</v>
      </c>
      <c r="D74" s="54" t="s">
        <v>110</v>
      </c>
      <c r="E74" s="55" t="s">
        <v>111</v>
      </c>
      <c r="F74" s="29">
        <v>1475.6</v>
      </c>
    </row>
    <row r="75" spans="1:11" x14ac:dyDescent="0.2">
      <c r="A75" s="120">
        <v>68</v>
      </c>
      <c r="B75" s="46">
        <v>44160</v>
      </c>
      <c r="C75" s="51">
        <v>1815</v>
      </c>
      <c r="D75" s="54" t="s">
        <v>174</v>
      </c>
      <c r="E75" s="55" t="s">
        <v>175</v>
      </c>
      <c r="F75" s="29">
        <v>2700</v>
      </c>
      <c r="H75" s="143"/>
      <c r="I75" s="144"/>
      <c r="J75" s="145"/>
      <c r="K75" s="145"/>
    </row>
    <row r="76" spans="1:11" x14ac:dyDescent="0.2">
      <c r="A76" s="62">
        <v>69</v>
      </c>
      <c r="B76" s="22">
        <v>44160</v>
      </c>
      <c r="C76" s="51">
        <v>1816</v>
      </c>
      <c r="D76" s="54" t="s">
        <v>176</v>
      </c>
      <c r="E76" s="55" t="s">
        <v>177</v>
      </c>
      <c r="F76" s="29">
        <v>2189.0300000000002</v>
      </c>
      <c r="H76" s="143"/>
      <c r="I76" s="144"/>
      <c r="J76" s="145"/>
      <c r="K76" s="145"/>
    </row>
    <row r="77" spans="1:11" x14ac:dyDescent="0.2">
      <c r="A77" s="120">
        <v>70</v>
      </c>
      <c r="B77" s="22">
        <v>44160</v>
      </c>
      <c r="C77" s="8">
        <v>1817</v>
      </c>
      <c r="D77" s="54" t="s">
        <v>178</v>
      </c>
      <c r="E77" s="55" t="s">
        <v>179</v>
      </c>
      <c r="F77" s="29">
        <v>1542.24</v>
      </c>
      <c r="H77" s="16"/>
      <c r="I77" s="16"/>
    </row>
    <row r="78" spans="1:11" x14ac:dyDescent="0.2">
      <c r="A78" s="62">
        <v>71</v>
      </c>
      <c r="B78" s="46">
        <v>44160</v>
      </c>
      <c r="C78" s="8">
        <v>60</v>
      </c>
      <c r="D78" s="54" t="s">
        <v>100</v>
      </c>
      <c r="E78" s="55" t="s">
        <v>101</v>
      </c>
      <c r="F78" s="29">
        <v>3570</v>
      </c>
      <c r="H78" s="16"/>
      <c r="I78" s="16"/>
    </row>
    <row r="79" spans="1:11" x14ac:dyDescent="0.2">
      <c r="A79" s="120">
        <v>72</v>
      </c>
      <c r="B79" s="46">
        <v>44161</v>
      </c>
      <c r="C79" s="8">
        <v>222</v>
      </c>
      <c r="D79" s="54" t="s">
        <v>100</v>
      </c>
      <c r="E79" s="55" t="s">
        <v>180</v>
      </c>
      <c r="F79" s="29">
        <v>-190</v>
      </c>
      <c r="H79" s="16"/>
      <c r="I79" s="16"/>
    </row>
    <row r="80" spans="1:11" x14ac:dyDescent="0.2">
      <c r="A80" s="62">
        <v>73</v>
      </c>
      <c r="B80" s="46">
        <v>44161</v>
      </c>
      <c r="C80" s="8">
        <v>223</v>
      </c>
      <c r="D80" s="7" t="s">
        <v>100</v>
      </c>
      <c r="E80" s="55" t="s">
        <v>180</v>
      </c>
      <c r="F80" s="29">
        <v>-60</v>
      </c>
      <c r="H80" s="16"/>
      <c r="I80" s="16"/>
    </row>
    <row r="81" spans="1:9" x14ac:dyDescent="0.2">
      <c r="A81" s="120">
        <v>74</v>
      </c>
      <c r="B81" s="46">
        <v>44161</v>
      </c>
      <c r="C81" s="51">
        <v>1819</v>
      </c>
      <c r="D81" s="54" t="s">
        <v>90</v>
      </c>
      <c r="E81" s="55" t="s">
        <v>153</v>
      </c>
      <c r="F81" s="29">
        <v>1618.4</v>
      </c>
      <c r="H81" s="16"/>
      <c r="I81" s="16"/>
    </row>
    <row r="82" spans="1:9" x14ac:dyDescent="0.2">
      <c r="A82" s="62">
        <v>75</v>
      </c>
      <c r="B82" s="46">
        <v>44161</v>
      </c>
      <c r="C82" s="51">
        <v>1820</v>
      </c>
      <c r="D82" s="54" t="s">
        <v>181</v>
      </c>
      <c r="E82" s="55" t="s">
        <v>182</v>
      </c>
      <c r="F82" s="29">
        <v>69.52</v>
      </c>
    </row>
    <row r="83" spans="1:9" x14ac:dyDescent="0.2">
      <c r="A83" s="120">
        <v>76</v>
      </c>
      <c r="B83" s="46">
        <v>44162</v>
      </c>
      <c r="C83" s="51">
        <v>61</v>
      </c>
      <c r="D83" s="54" t="s">
        <v>100</v>
      </c>
      <c r="E83" s="55" t="s">
        <v>101</v>
      </c>
      <c r="F83" s="29">
        <v>3570</v>
      </c>
    </row>
    <row r="84" spans="1:9" x14ac:dyDescent="0.2">
      <c r="A84" s="62">
        <v>77</v>
      </c>
      <c r="B84" s="46">
        <v>44162</v>
      </c>
      <c r="C84" s="51">
        <v>225</v>
      </c>
      <c r="D84" s="54" t="s">
        <v>100</v>
      </c>
      <c r="E84" s="55" t="s">
        <v>180</v>
      </c>
      <c r="F84" s="29">
        <v>-2245.65</v>
      </c>
    </row>
    <row r="85" spans="1:9" x14ac:dyDescent="0.2">
      <c r="A85" s="120">
        <v>78</v>
      </c>
      <c r="B85" s="46">
        <v>44162</v>
      </c>
      <c r="C85" s="51">
        <v>1822</v>
      </c>
      <c r="D85" s="54" t="s">
        <v>174</v>
      </c>
      <c r="E85" s="55" t="s">
        <v>175</v>
      </c>
      <c r="F85" s="29">
        <v>2700</v>
      </c>
    </row>
    <row r="86" spans="1:9" x14ac:dyDescent="0.2">
      <c r="A86" s="62">
        <v>79</v>
      </c>
      <c r="B86" s="46">
        <v>44162</v>
      </c>
      <c r="C86" s="51">
        <v>1823</v>
      </c>
      <c r="D86" s="54" t="s">
        <v>183</v>
      </c>
      <c r="E86" s="55" t="s">
        <v>184</v>
      </c>
      <c r="F86" s="29">
        <v>1249.5</v>
      </c>
    </row>
    <row r="87" spans="1:9" s="18" customFormat="1" x14ac:dyDescent="0.2">
      <c r="A87" s="120">
        <v>80</v>
      </c>
      <c r="B87" s="46">
        <v>44162</v>
      </c>
      <c r="C87" s="51">
        <v>1824</v>
      </c>
      <c r="D87" s="54" t="s">
        <v>131</v>
      </c>
      <c r="E87" s="55" t="s">
        <v>132</v>
      </c>
      <c r="F87" s="29">
        <v>2856.59</v>
      </c>
    </row>
    <row r="88" spans="1:9" x14ac:dyDescent="0.2">
      <c r="A88" s="62">
        <v>81</v>
      </c>
      <c r="B88" s="46"/>
      <c r="C88" s="51" t="s">
        <v>23</v>
      </c>
      <c r="D88" s="54" t="s">
        <v>185</v>
      </c>
      <c r="E88" s="55" t="s">
        <v>185</v>
      </c>
      <c r="F88" s="29">
        <v>2043.85</v>
      </c>
    </row>
    <row r="89" spans="1:9" x14ac:dyDescent="0.2">
      <c r="A89" s="120">
        <v>82</v>
      </c>
      <c r="B89" s="46">
        <v>44153</v>
      </c>
      <c r="C89" s="51" t="s">
        <v>23</v>
      </c>
      <c r="D89" s="54" t="s">
        <v>186</v>
      </c>
      <c r="E89" s="55" t="s">
        <v>187</v>
      </c>
      <c r="F89" s="29">
        <v>8861.09</v>
      </c>
    </row>
    <row r="90" spans="1:9" ht="15" thickBot="1" x14ac:dyDescent="0.25">
      <c r="A90" s="153" t="s">
        <v>78</v>
      </c>
      <c r="B90" s="154"/>
      <c r="C90" s="154"/>
      <c r="D90" s="154"/>
      <c r="E90" s="154"/>
      <c r="F90" s="15">
        <f>SUM(F8:F89)</f>
        <v>323088.91999999993</v>
      </c>
    </row>
    <row r="92" spans="1:9" x14ac:dyDescent="0.2">
      <c r="F92" s="16"/>
    </row>
    <row r="93" spans="1:9" x14ac:dyDescent="0.2">
      <c r="F93" s="16"/>
    </row>
    <row r="94" spans="1:9" x14ac:dyDescent="0.2">
      <c r="F94" s="16"/>
    </row>
    <row r="95" spans="1:9" x14ac:dyDescent="0.2">
      <c r="F95" s="17"/>
    </row>
    <row r="96" spans="1:9" x14ac:dyDescent="0.2">
      <c r="F96" s="16"/>
    </row>
  </sheetData>
  <sheetProtection algorithmName="SHA-512" hashValue="iOXYz3iz/V7IXFSRRlevGta9aLqdvCCjMb8k2cmEY7/qTpYQmRuKwyKcqtISLvZcfkC6gSi2SJaUL0wJDR7YAg==" saltValue="T+KvNSQWvoAtzZ2Q0+x7Gw==" spinCount="100000" sheet="1" formatCells="0" formatColumns="0" formatRows="0" insertColumns="0" insertRows="0" insertHyperlinks="0" deleteColumns="0" deleteRows="0" sort="0" autoFilter="0" pivotTables="0"/>
  <mergeCells count="2">
    <mergeCell ref="A90:E90"/>
    <mergeCell ref="A5:C5"/>
  </mergeCells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0"/>
  <sheetViews>
    <sheetView workbookViewId="0">
      <selection activeCell="E28" sqref="E28"/>
    </sheetView>
  </sheetViews>
  <sheetFormatPr defaultRowHeight="12.75" x14ac:dyDescent="0.2"/>
  <cols>
    <col min="1" max="1" width="10.28515625" style="11" customWidth="1"/>
    <col min="2" max="2" width="13.85546875" style="11" customWidth="1"/>
    <col min="3" max="3" width="30.28515625" style="11" customWidth="1"/>
    <col min="4" max="4" width="31.28515625" style="11" bestFit="1" customWidth="1"/>
    <col min="5" max="5" width="14.7109375" style="11" customWidth="1"/>
    <col min="6" max="16384" width="9.140625" style="11"/>
  </cols>
  <sheetData>
    <row r="1" spans="1:5" x14ac:dyDescent="0.2">
      <c r="A1" s="1" t="s">
        <v>4</v>
      </c>
      <c r="B1" s="1"/>
      <c r="C1" s="1"/>
      <c r="D1" s="9"/>
      <c r="E1" s="9"/>
    </row>
    <row r="3" spans="1:5" x14ac:dyDescent="0.2">
      <c r="A3" s="1" t="s">
        <v>18</v>
      </c>
      <c r="D3" s="9"/>
      <c r="E3" s="9"/>
    </row>
    <row r="4" spans="1:5" x14ac:dyDescent="0.2">
      <c r="A4" s="9"/>
      <c r="B4" s="1"/>
      <c r="C4" s="1"/>
      <c r="D4" s="9"/>
      <c r="E4" s="9"/>
    </row>
    <row r="5" spans="1:5" x14ac:dyDescent="0.2">
      <c r="A5" s="5" t="s">
        <v>5</v>
      </c>
      <c r="B5" s="1" t="s">
        <v>80</v>
      </c>
      <c r="C5" s="1"/>
      <c r="D5" s="9"/>
      <c r="E5" s="9"/>
    </row>
    <row r="6" spans="1:5" ht="13.5" thickBot="1" x14ac:dyDescent="0.25">
      <c r="A6" s="9"/>
      <c r="B6" s="9"/>
      <c r="C6" s="9"/>
      <c r="D6" s="9"/>
      <c r="E6" s="9"/>
    </row>
    <row r="7" spans="1:5" x14ac:dyDescent="0.2">
      <c r="A7" s="68" t="s">
        <v>19</v>
      </c>
      <c r="B7" s="69" t="s">
        <v>20</v>
      </c>
      <c r="C7" s="69" t="s">
        <v>22</v>
      </c>
      <c r="D7" s="69" t="s">
        <v>21</v>
      </c>
      <c r="E7" s="3" t="s">
        <v>16</v>
      </c>
    </row>
    <row r="8" spans="1:5" x14ac:dyDescent="0.2">
      <c r="A8" s="66"/>
      <c r="B8" s="7"/>
      <c r="C8" s="7"/>
      <c r="D8" s="67"/>
      <c r="E8" s="147"/>
    </row>
    <row r="9" spans="1:5" ht="13.5" thickBot="1" x14ac:dyDescent="0.25">
      <c r="A9" s="153" t="s">
        <v>79</v>
      </c>
      <c r="B9" s="154"/>
      <c r="C9" s="154"/>
      <c r="D9" s="10"/>
      <c r="E9" s="4">
        <f>SUM(E8:E8)</f>
        <v>0</v>
      </c>
    </row>
    <row r="14" spans="1:5" ht="15.75" customHeight="1" x14ac:dyDescent="0.2"/>
    <row r="15" spans="1:5" ht="15.75" customHeight="1" x14ac:dyDescent="0.2"/>
    <row r="16" spans="1:5" ht="15.75" customHeight="1" x14ac:dyDescent="0.2"/>
    <row r="17" spans="1:1" ht="15" x14ac:dyDescent="0.2">
      <c r="A17" s="12"/>
    </row>
    <row r="18" spans="1:1" ht="15" x14ac:dyDescent="0.2">
      <c r="A18" s="12"/>
    </row>
    <row r="19" spans="1:1" ht="15" x14ac:dyDescent="0.2">
      <c r="A19" s="12"/>
    </row>
    <row r="20" spans="1:1" ht="15" x14ac:dyDescent="0.2">
      <c r="A20" s="12"/>
    </row>
  </sheetData>
  <sheetProtection algorithmName="SHA-512" hashValue="zGJPwMSCJu40PG8W5HWG971KHe4MSzZOslDa4ItxdPL2CkZYFhPETQTyf6JhQGn8wT3Efe9rJyOjRNB6iqF7OA==" saltValue="hu2pRhqbh2Q1W5VralqQOQ==" spinCount="100000" sheet="1" formatCells="0" formatColumns="0" formatRows="0" insertColumns="0" insertRows="0" insertHyperlinks="0" deleteColumns="0" deleteRows="0" sort="0" autoFilter="0" pivotTables="0"/>
  <mergeCells count="1">
    <mergeCell ref="A9:C9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2"/>
  <sheetViews>
    <sheetView tabSelected="1" topLeftCell="A7" workbookViewId="0">
      <selection activeCell="M28" sqref="M28"/>
    </sheetView>
  </sheetViews>
  <sheetFormatPr defaultRowHeight="14.25" x14ac:dyDescent="0.2"/>
  <cols>
    <col min="1" max="1" width="15.5703125" style="13" customWidth="1"/>
    <col min="2" max="2" width="10.7109375" style="13" customWidth="1"/>
    <col min="3" max="3" width="4.85546875" style="13" bestFit="1" customWidth="1"/>
    <col min="4" max="4" width="11.7109375" style="13" bestFit="1" customWidth="1"/>
    <col min="5" max="5" width="13.28515625" style="13" customWidth="1"/>
    <col min="6" max="6" width="26" style="13" bestFit="1" customWidth="1"/>
    <col min="7" max="7" width="9.140625" style="13"/>
    <col min="8" max="8" width="10.7109375" style="13" bestFit="1" customWidth="1"/>
    <col min="9" max="9" width="12.28515625" style="13" bestFit="1" customWidth="1"/>
    <col min="10" max="10" width="10.140625" style="13" bestFit="1" customWidth="1"/>
    <col min="11" max="16384" width="9.140625" style="13"/>
  </cols>
  <sheetData>
    <row r="1" spans="1:15" x14ac:dyDescent="0.2">
      <c r="A1" s="1" t="s">
        <v>4</v>
      </c>
      <c r="B1" s="1"/>
      <c r="C1" s="9"/>
      <c r="D1" s="9"/>
      <c r="E1" s="9"/>
      <c r="F1" s="9"/>
    </row>
    <row r="3" spans="1:15" x14ac:dyDescent="0.2">
      <c r="A3" s="1" t="s">
        <v>71</v>
      </c>
      <c r="B3" s="9"/>
      <c r="C3" s="9"/>
      <c r="D3" s="9"/>
      <c r="F3" s="9"/>
    </row>
    <row r="4" spans="1:15" x14ac:dyDescent="0.2">
      <c r="A4" s="9"/>
      <c r="B4" s="1"/>
      <c r="C4" s="9"/>
      <c r="D4" s="9"/>
      <c r="E4" s="9"/>
      <c r="F4" s="9"/>
    </row>
    <row r="5" spans="1:15" x14ac:dyDescent="0.2">
      <c r="A5" s="155" t="s">
        <v>77</v>
      </c>
      <c r="B5" s="155"/>
      <c r="C5" s="155"/>
      <c r="F5" s="9"/>
    </row>
    <row r="6" spans="1:15" x14ac:dyDescent="0.2">
      <c r="A6" s="2"/>
      <c r="B6" s="9"/>
      <c r="C6" s="9"/>
      <c r="D6" s="9"/>
      <c r="E6" s="9"/>
      <c r="F6" s="9"/>
    </row>
    <row r="7" spans="1:15" ht="15" thickBot="1" x14ac:dyDescent="0.25">
      <c r="G7" s="16"/>
      <c r="H7" s="16"/>
      <c r="I7" s="16"/>
      <c r="J7" s="16"/>
      <c r="K7" s="16"/>
      <c r="L7" s="16"/>
      <c r="M7" s="16"/>
      <c r="N7" s="16"/>
      <c r="O7" s="16"/>
    </row>
    <row r="8" spans="1:15" x14ac:dyDescent="0.2">
      <c r="A8" s="56" t="s">
        <v>23</v>
      </c>
      <c r="B8" s="57" t="s">
        <v>6</v>
      </c>
      <c r="C8" s="57" t="s">
        <v>7</v>
      </c>
      <c r="D8" s="57" t="s">
        <v>8</v>
      </c>
      <c r="E8" s="58" t="s">
        <v>3</v>
      </c>
      <c r="F8" s="59" t="s">
        <v>29</v>
      </c>
      <c r="G8" s="16"/>
      <c r="H8" s="16"/>
      <c r="I8" s="16"/>
      <c r="J8" s="16"/>
      <c r="K8" s="16"/>
      <c r="L8" s="16"/>
      <c r="M8" s="16"/>
      <c r="N8" s="16"/>
      <c r="O8" s="16"/>
    </row>
    <row r="9" spans="1:15" ht="25.5" x14ac:dyDescent="0.2">
      <c r="A9" s="114" t="s">
        <v>53</v>
      </c>
      <c r="B9" s="82"/>
      <c r="C9" s="82"/>
      <c r="D9" s="83">
        <v>31882.61</v>
      </c>
      <c r="E9" s="84"/>
      <c r="F9" s="85"/>
      <c r="G9" s="16"/>
      <c r="H9" s="16"/>
      <c r="I9" s="16"/>
      <c r="J9" s="16"/>
      <c r="K9" s="16"/>
      <c r="L9" s="16"/>
      <c r="M9" s="16"/>
      <c r="N9" s="16"/>
      <c r="O9" s="16"/>
    </row>
    <row r="10" spans="1:15" ht="25.5" x14ac:dyDescent="0.2">
      <c r="A10" s="86" t="s">
        <v>55</v>
      </c>
      <c r="B10" s="82" t="s">
        <v>108</v>
      </c>
      <c r="C10" s="82">
        <v>9</v>
      </c>
      <c r="D10" s="87">
        <v>201</v>
      </c>
      <c r="E10" s="84" t="s">
        <v>23</v>
      </c>
      <c r="F10" s="91" t="s">
        <v>62</v>
      </c>
      <c r="G10" s="16"/>
      <c r="H10" s="16"/>
      <c r="I10" s="16"/>
      <c r="J10" s="16"/>
      <c r="K10" s="16"/>
      <c r="L10" s="16"/>
      <c r="M10" s="16"/>
      <c r="N10" s="16"/>
      <c r="O10" s="16"/>
    </row>
    <row r="11" spans="1:15" ht="25.5" x14ac:dyDescent="0.2">
      <c r="A11" s="81" t="s">
        <v>23</v>
      </c>
      <c r="B11" s="82" t="s">
        <v>108</v>
      </c>
      <c r="C11" s="82">
        <v>9</v>
      </c>
      <c r="D11" s="87">
        <v>201</v>
      </c>
      <c r="E11" s="84" t="s">
        <v>23</v>
      </c>
      <c r="F11" s="91" t="s">
        <v>56</v>
      </c>
    </row>
    <row r="12" spans="1:15" ht="25.5" x14ac:dyDescent="0.2">
      <c r="A12" s="81" t="s">
        <v>23</v>
      </c>
      <c r="B12" s="82" t="s">
        <v>108</v>
      </c>
      <c r="C12" s="82">
        <v>9</v>
      </c>
      <c r="D12" s="87">
        <v>202</v>
      </c>
      <c r="E12" s="84" t="s">
        <v>23</v>
      </c>
      <c r="F12" s="91" t="s">
        <v>68</v>
      </c>
    </row>
    <row r="13" spans="1:15" ht="25.5" x14ac:dyDescent="0.2">
      <c r="A13" s="81" t="s">
        <v>23</v>
      </c>
      <c r="B13" s="82" t="s">
        <v>108</v>
      </c>
      <c r="C13" s="82">
        <v>9</v>
      </c>
      <c r="D13" s="87">
        <v>202</v>
      </c>
      <c r="E13" s="84" t="s">
        <v>23</v>
      </c>
      <c r="F13" s="91" t="s">
        <v>57</v>
      </c>
    </row>
    <row r="14" spans="1:15" ht="25.5" x14ac:dyDescent="0.2">
      <c r="A14" s="81" t="s">
        <v>23</v>
      </c>
      <c r="B14" s="82" t="s">
        <v>108</v>
      </c>
      <c r="C14" s="82">
        <v>9</v>
      </c>
      <c r="D14" s="87">
        <v>202</v>
      </c>
      <c r="E14" s="84" t="s">
        <v>23</v>
      </c>
      <c r="F14" s="91" t="s">
        <v>57</v>
      </c>
    </row>
    <row r="15" spans="1:15" ht="25.5" x14ac:dyDescent="0.2">
      <c r="A15" s="81" t="s">
        <v>23</v>
      </c>
      <c r="B15" s="82" t="s">
        <v>108</v>
      </c>
      <c r="C15" s="82">
        <v>9</v>
      </c>
      <c r="D15" s="87">
        <v>202</v>
      </c>
      <c r="E15" s="84" t="s">
        <v>23</v>
      </c>
      <c r="F15" s="91" t="s">
        <v>57</v>
      </c>
    </row>
    <row r="16" spans="1:15" x14ac:dyDescent="0.2">
      <c r="A16" s="81" t="s">
        <v>23</v>
      </c>
      <c r="B16" s="82" t="s">
        <v>108</v>
      </c>
      <c r="C16" s="82">
        <v>9</v>
      </c>
      <c r="D16" s="87">
        <v>135</v>
      </c>
      <c r="E16" s="84" t="s">
        <v>23</v>
      </c>
      <c r="F16" s="92" t="s">
        <v>58</v>
      </c>
    </row>
    <row r="17" spans="1:6" x14ac:dyDescent="0.2">
      <c r="A17" s="81" t="s">
        <v>23</v>
      </c>
      <c r="B17" s="82" t="s">
        <v>108</v>
      </c>
      <c r="C17" s="82">
        <v>9</v>
      </c>
      <c r="D17" s="87">
        <v>725</v>
      </c>
      <c r="E17" s="84" t="s">
        <v>23</v>
      </c>
      <c r="F17" s="92" t="s">
        <v>63</v>
      </c>
    </row>
    <row r="18" spans="1:6" x14ac:dyDescent="0.2">
      <c r="A18" s="81"/>
      <c r="B18" s="82" t="s">
        <v>108</v>
      </c>
      <c r="C18" s="82">
        <v>6</v>
      </c>
      <c r="D18" s="87">
        <v>1560</v>
      </c>
      <c r="E18" s="84"/>
      <c r="F18" s="92" t="s">
        <v>109</v>
      </c>
    </row>
    <row r="19" spans="1:6" x14ac:dyDescent="0.2">
      <c r="A19" s="86" t="s">
        <v>54</v>
      </c>
      <c r="B19" s="82" t="s">
        <v>23</v>
      </c>
      <c r="C19" s="82" t="s">
        <v>23</v>
      </c>
      <c r="D19" s="83">
        <f>SUM(D10:D18)</f>
        <v>3630</v>
      </c>
      <c r="E19" s="84" t="s">
        <v>23</v>
      </c>
      <c r="F19" s="93" t="s">
        <v>23</v>
      </c>
    </row>
    <row r="20" spans="1:6" x14ac:dyDescent="0.2">
      <c r="A20" s="81" t="s">
        <v>23</v>
      </c>
      <c r="B20" s="82" t="s">
        <v>23</v>
      </c>
      <c r="C20" s="82" t="s">
        <v>23</v>
      </c>
      <c r="D20" s="82" t="s">
        <v>23</v>
      </c>
      <c r="E20" s="84">
        <f>SUM(D9+D19)</f>
        <v>35512.61</v>
      </c>
      <c r="F20" s="93" t="s">
        <v>23</v>
      </c>
    </row>
    <row r="21" spans="1:6" ht="25.5" x14ac:dyDescent="0.2">
      <c r="A21" s="114" t="s">
        <v>59</v>
      </c>
      <c r="B21" s="82" t="s">
        <v>23</v>
      </c>
      <c r="C21" s="82" t="s">
        <v>23</v>
      </c>
      <c r="D21" s="83">
        <v>1562385.21</v>
      </c>
      <c r="E21" s="84" t="s">
        <v>23</v>
      </c>
      <c r="F21" s="93" t="s">
        <v>23</v>
      </c>
    </row>
    <row r="22" spans="1:6" ht="25.5" x14ac:dyDescent="0.2">
      <c r="A22" s="86" t="s">
        <v>61</v>
      </c>
      <c r="B22" s="82" t="s">
        <v>108</v>
      </c>
      <c r="C22" s="82">
        <v>9</v>
      </c>
      <c r="D22" s="87">
        <v>9892</v>
      </c>
      <c r="E22" s="84" t="s">
        <v>23</v>
      </c>
      <c r="F22" s="88" t="s">
        <v>68</v>
      </c>
    </row>
    <row r="23" spans="1:6" ht="25.5" x14ac:dyDescent="0.2">
      <c r="A23" s="81" t="s">
        <v>23</v>
      </c>
      <c r="B23" s="82" t="s">
        <v>108</v>
      </c>
      <c r="C23" s="82">
        <v>9</v>
      </c>
      <c r="D23" s="87">
        <v>9892</v>
      </c>
      <c r="E23" s="84" t="s">
        <v>23</v>
      </c>
      <c r="F23" s="88" t="s">
        <v>56</v>
      </c>
    </row>
    <row r="24" spans="1:6" x14ac:dyDescent="0.2">
      <c r="A24" s="81" t="s">
        <v>23</v>
      </c>
      <c r="B24" s="82" t="s">
        <v>108</v>
      </c>
      <c r="C24" s="82">
        <v>9</v>
      </c>
      <c r="D24" s="87">
        <v>9891</v>
      </c>
      <c r="E24" s="84" t="s">
        <v>23</v>
      </c>
      <c r="F24" s="88" t="s">
        <v>69</v>
      </c>
    </row>
    <row r="25" spans="1:6" ht="25.5" x14ac:dyDescent="0.2">
      <c r="A25" s="81" t="s">
        <v>23</v>
      </c>
      <c r="B25" s="82" t="s">
        <v>108</v>
      </c>
      <c r="C25" s="82">
        <v>9</v>
      </c>
      <c r="D25" s="87">
        <v>9891</v>
      </c>
      <c r="E25" s="84" t="s">
        <v>23</v>
      </c>
      <c r="F25" s="88" t="s">
        <v>62</v>
      </c>
    </row>
    <row r="26" spans="1:6" ht="25.5" x14ac:dyDescent="0.2">
      <c r="A26" s="81" t="s">
        <v>23</v>
      </c>
      <c r="B26" s="82" t="s">
        <v>108</v>
      </c>
      <c r="C26" s="82">
        <v>9</v>
      </c>
      <c r="D26" s="87">
        <v>9891</v>
      </c>
      <c r="E26" s="84" t="s">
        <v>23</v>
      </c>
      <c r="F26" s="88" t="s">
        <v>62</v>
      </c>
    </row>
    <row r="27" spans="1:6" ht="25.5" x14ac:dyDescent="0.2">
      <c r="A27" s="81" t="s">
        <v>23</v>
      </c>
      <c r="B27" s="82" t="s">
        <v>108</v>
      </c>
      <c r="C27" s="82">
        <v>9</v>
      </c>
      <c r="D27" s="87">
        <v>9891</v>
      </c>
      <c r="E27" s="84" t="s">
        <v>23</v>
      </c>
      <c r="F27" s="88" t="s">
        <v>62</v>
      </c>
    </row>
    <row r="28" spans="1:6" x14ac:dyDescent="0.2">
      <c r="A28" s="81" t="s">
        <v>23</v>
      </c>
      <c r="B28" s="82" t="s">
        <v>108</v>
      </c>
      <c r="C28" s="82">
        <v>9</v>
      </c>
      <c r="D28" s="87">
        <v>6591</v>
      </c>
      <c r="E28" s="84" t="s">
        <v>23</v>
      </c>
      <c r="F28" s="89" t="s">
        <v>31</v>
      </c>
    </row>
    <row r="29" spans="1:6" x14ac:dyDescent="0.2">
      <c r="A29" s="81" t="s">
        <v>23</v>
      </c>
      <c r="B29" s="82" t="s">
        <v>108</v>
      </c>
      <c r="C29" s="82">
        <v>9</v>
      </c>
      <c r="D29" s="87">
        <v>35503</v>
      </c>
      <c r="E29" s="84" t="s">
        <v>23</v>
      </c>
      <c r="F29" s="89" t="s">
        <v>63</v>
      </c>
    </row>
    <row r="30" spans="1:6" x14ac:dyDescent="0.2">
      <c r="A30" s="81"/>
      <c r="B30" s="82" t="s">
        <v>108</v>
      </c>
      <c r="C30" s="82">
        <v>6</v>
      </c>
      <c r="D30" s="87">
        <v>76440</v>
      </c>
      <c r="E30" s="84"/>
      <c r="F30" s="89" t="s">
        <v>109</v>
      </c>
    </row>
    <row r="31" spans="1:6" x14ac:dyDescent="0.2">
      <c r="A31" s="86" t="s">
        <v>60</v>
      </c>
      <c r="B31" s="82" t="s">
        <v>23</v>
      </c>
      <c r="C31" s="82" t="s">
        <v>23</v>
      </c>
      <c r="D31" s="83">
        <f>SUM(D22:D30)</f>
        <v>177882</v>
      </c>
      <c r="E31" s="84" t="s">
        <v>23</v>
      </c>
      <c r="F31" s="93" t="s">
        <v>23</v>
      </c>
    </row>
    <row r="32" spans="1:6" ht="15" thickBot="1" x14ac:dyDescent="0.25">
      <c r="A32" s="94" t="s">
        <v>23</v>
      </c>
      <c r="B32" s="95" t="s">
        <v>23</v>
      </c>
      <c r="C32" s="95" t="s">
        <v>23</v>
      </c>
      <c r="D32" s="96" t="s">
        <v>23</v>
      </c>
      <c r="E32" s="97">
        <f>SUM(D21+D31)</f>
        <v>1740267.21</v>
      </c>
      <c r="F32" s="98" t="s">
        <v>23</v>
      </c>
    </row>
  </sheetData>
  <sheetProtection algorithmName="SHA-512" hashValue="8svpQymqf9P/46fKu19kNbQdehcvAl+oUlq+FNMjgzSJM0qvAHtNHDf7t3gAZyw0aZAMtvs/SBr9meTaa5QdJA==" saltValue="RLXWTgtKgrSFAw0m4uDXGQ==" spinCount="100000" sheet="1" formatCells="0" formatColumns="0" formatRows="0" insertColumns="0" insertRows="0" insertHyperlinks="0" deleteColumns="0" deleteRows="0" sort="0" autoFilter="0" pivotTables="0"/>
  <mergeCells count="1">
    <mergeCell ref="A5:C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pers neincadrate cu handicap</vt:lpstr>
      <vt:lpstr>personal </vt:lpstr>
      <vt:lpstr>materiale</vt:lpstr>
      <vt:lpstr>investitii</vt:lpstr>
      <vt:lpstr>poca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Silvia Nedelcu</cp:lastModifiedBy>
  <cp:lastPrinted>2018-06-05T12:41:29Z</cp:lastPrinted>
  <dcterms:created xsi:type="dcterms:W3CDTF">2017-08-28T11:49:35Z</dcterms:created>
  <dcterms:modified xsi:type="dcterms:W3CDTF">2021-01-07T13:53:18Z</dcterms:modified>
</cp:coreProperties>
</file>