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27795" windowHeight="11475" activeTab="2"/>
  </bookViews>
  <sheets>
    <sheet name="personal " sheetId="5" r:id="rId1"/>
    <sheet name="materiale" sheetId="2" r:id="rId2"/>
    <sheet name="varsaminte pers cu handicap" sheetId="7" r:id="rId3"/>
  </sheets>
  <calcPr calcId="145621"/>
</workbook>
</file>

<file path=xl/calcChain.xml><?xml version="1.0" encoding="utf-8"?>
<calcChain xmlns="http://schemas.openxmlformats.org/spreadsheetml/2006/main">
  <c r="F149" i="2" l="1"/>
  <c r="H135" i="2" s="1"/>
  <c r="D30" i="5" l="1"/>
  <c r="E31" i="5" s="1"/>
  <c r="D34" i="5" l="1"/>
  <c r="E35" i="5" s="1"/>
  <c r="D83" i="5"/>
  <c r="D9" i="7"/>
  <c r="E10" i="7" s="1"/>
  <c r="D50" i="5" l="1"/>
  <c r="E51" i="5" s="1"/>
  <c r="D87" i="5" l="1"/>
  <c r="E84" i="5" l="1"/>
  <c r="D74" i="5" l="1"/>
  <c r="D66" i="5"/>
  <c r="E88" i="5" l="1"/>
  <c r="E75" i="5"/>
  <c r="E67" i="5"/>
  <c r="E93" i="5" l="1"/>
</calcChain>
</file>

<file path=xl/sharedStrings.xml><?xml version="1.0" encoding="utf-8"?>
<sst xmlns="http://schemas.openxmlformats.org/spreadsheetml/2006/main" count="843" uniqueCount="225">
  <si>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</si>
  <si>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</si>
  <si>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</si>
  <si>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</si>
  <si>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</si>
  <si>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</si>
  <si>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</si>
  <si>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</si>
  <si>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</si>
  <si>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</si>
  <si>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</si>
  <si>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</si>
  <si>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</si>
  <si>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</si>
  <si>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</si>
  <si>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</si>
  <si>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</si>
  <si>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</si>
  <si>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</si>
  <si>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</si>
  <si>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</si>
  <si>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</si>
  <si>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</si>
  <si>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</si>
  <si>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</si>
  <si>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</si>
  <si>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</si>
  <si>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</si>
  <si>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</si>
  <si>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</si>
  <si>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</si>
  <si>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</si>
  <si>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</si>
  <si>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 BRD</t>
  </si>
  <si>
    <t>ALIMENTARE CONT CARD SALARIU</t>
  </si>
  <si>
    <t>ALIMENTARE CONT CARD SALARIU ING BANK</t>
  </si>
  <si>
    <t>ALIM CONT CARD SALARIU OTP BANK</t>
  </si>
  <si>
    <t>ALIMENTARE CONT CARD SALARIU  OTP BANK</t>
  </si>
  <si>
    <t>ALIMENTARE CONT CARD SALARIU OTP BANK</t>
  </si>
  <si>
    <t>ALIMENTARE CONT CARD SALARIU CEC</t>
  </si>
  <si>
    <t>Subtotal 59.40.00</t>
  </si>
  <si>
    <t>Total 59.40.00</t>
  </si>
  <si>
    <t>Subtotal 10.01.30</t>
  </si>
  <si>
    <t>10.01.30</t>
  </si>
  <si>
    <t>Total 10.01.30</t>
  </si>
  <si>
    <t>aprilie</t>
  </si>
  <si>
    <t>CONTRIBUTIE ASIGURATORIE PENTRU MUNCA</t>
  </si>
  <si>
    <t>Subtotal 10.01.17</t>
  </si>
  <si>
    <t>10.01.17</t>
  </si>
  <si>
    <t>ALIMENTARE CONT CARD SALARIU RAIFFEISEN BANK</t>
  </si>
  <si>
    <t>Total 10.01.17</t>
  </si>
  <si>
    <t>EXIMTUR SRL</t>
  </si>
  <si>
    <t>CVAL BILETE DE AVION</t>
  </si>
  <si>
    <t>perioada: 01-31 mai 2019</t>
  </si>
  <si>
    <t>Total plati mai</t>
  </si>
  <si>
    <t>02.05.2019</t>
  </si>
  <si>
    <t>WECO TMC SRL</t>
  </si>
  <si>
    <t>CVAL ASIGURARE MEDICALA</t>
  </si>
  <si>
    <t>01-31 mai 2019</t>
  </si>
  <si>
    <t>CVAL SERVICIU MEDICAL</t>
  </si>
  <si>
    <t>APA NOVA BUCURESTI SA</t>
  </si>
  <si>
    <t xml:space="preserve">CVAL SERVICII APA </t>
  </si>
  <si>
    <t>TORNADO GOMAR TRADE SRL</t>
  </si>
  <si>
    <t>CVAL MANOPERA VULCANIZARE</t>
  </si>
  <si>
    <t>ROBOSTO LOGISTIK SRL</t>
  </si>
  <si>
    <t xml:space="preserve">CVAL PRESTARI SERVICII </t>
  </si>
  <si>
    <t>COMP.MUNICIP.IMOB.SA</t>
  </si>
  <si>
    <t>CVAL FOL.SPATIU MARTIE 2019</t>
  </si>
  <si>
    <t>CVAL FOL.SPATIU APRILIE 2019</t>
  </si>
  <si>
    <t>CVAL LIPSA FOL.SPATIU FEBR.2019</t>
  </si>
  <si>
    <t>ROMRAZ CONSULTING SRL</t>
  </si>
  <si>
    <t>03.05.2019</t>
  </si>
  <si>
    <t>CERTSIGN SA</t>
  </si>
  <si>
    <t>CVAL CERTIFICAT CALIFICAT</t>
  </si>
  <si>
    <t>CVAL PRESTARI SERVICII APRILIE 2019</t>
  </si>
  <si>
    <t>06.05.2019</t>
  </si>
  <si>
    <t>ASCENSORUL SA</t>
  </si>
  <si>
    <t>PREST.SERV.ASCENSOARE APRILIE 2019</t>
  </si>
  <si>
    <t>F.149224/25.04.2019-BUTON STATIE</t>
  </si>
  <si>
    <t>DANTE INTERNATIONAL</t>
  </si>
  <si>
    <t>SCAUN BIROU ERGONOMIC</t>
  </si>
  <si>
    <t>CUMPANA 1993 SRL</t>
  </si>
  <si>
    <t xml:space="preserve">CVAL APA CUMPANA </t>
  </si>
  <si>
    <t>SOF SERVICE SRL</t>
  </si>
  <si>
    <t>CVAL ARHIVARE PT DOSARE</t>
  </si>
  <si>
    <t>09.05.2019</t>
  </si>
  <si>
    <t>14.05.2019</t>
  </si>
  <si>
    <t>XEROX ROMANIA SA</t>
  </si>
  <si>
    <t>CVAL SERVICII MENTENANTA FEBR.2019</t>
  </si>
  <si>
    <t>CENTRAL TRAVEL SRL</t>
  </si>
  <si>
    <t>CVAL BILET DE AVION</t>
  </si>
  <si>
    <t>C.T.C.E PIATRA NEAMT SA</t>
  </si>
  <si>
    <t>F.44486/24.04.2019 CVAL ACTUALIZARI LEGIS</t>
  </si>
  <si>
    <t>CVAL SERV.MENTENANTA MARTIE 2019</t>
  </si>
  <si>
    <t>13.05.2019</t>
  </si>
  <si>
    <t>CVAL BIDOANE 19L APA MAI 2019</t>
  </si>
  <si>
    <t>TORA DISTRIBUTION SRL</t>
  </si>
  <si>
    <t>CVAL INCARCATORI SI ACUMULATORI</t>
  </si>
  <si>
    <t>CVAL BATERII VARTA AAA</t>
  </si>
  <si>
    <t>BTM DIVIZIA DE SECURITATE</t>
  </si>
  <si>
    <t>CVAL SERV.PAZA APRILIE 2019</t>
  </si>
  <si>
    <t>BOUTIQUE CADEAUX SRL</t>
  </si>
  <si>
    <t>CVAL PRODUSE PROTOCOL</t>
  </si>
  <si>
    <t>CLEAN PREST ACTIV SRL</t>
  </si>
  <si>
    <t>CVAL SERVICII DE CURATENIE</t>
  </si>
  <si>
    <t>SQUARE PARKING SRL</t>
  </si>
  <si>
    <t xml:space="preserve">CVAL ABONAMENT PARCARE </t>
  </si>
  <si>
    <t>CVAL LAMPI BIROU</t>
  </si>
  <si>
    <t>CVAL SCAUNE ERGONOMICE</t>
  </si>
  <si>
    <t>15.05.2019</t>
  </si>
  <si>
    <t>TOP QUALITY MANAGEMENT SRL</t>
  </si>
  <si>
    <t>CVAL CURS PERFECTIONARE</t>
  </si>
  <si>
    <t>16.05.2019</t>
  </si>
  <si>
    <t>MOBEXPERT BANEASA SRL</t>
  </si>
  <si>
    <t>CVAL COVORASE HAEVERTON</t>
  </si>
  <si>
    <t>EXPERT TOTAL VENT SRL</t>
  </si>
  <si>
    <t xml:space="preserve">CVAL PREST.SERV.MENTENANTA </t>
  </si>
  <si>
    <t>FAXMEDIA CONSULTING SRL</t>
  </si>
  <si>
    <t xml:space="preserve">CVAL CURSURI PERFECTIONARE </t>
  </si>
  <si>
    <t>FAXMEDIA TOUR SRL</t>
  </si>
  <si>
    <t xml:space="preserve">CVAL SERVICII HOTELIERE </t>
  </si>
  <si>
    <t>C.M.UNIREA SRL</t>
  </si>
  <si>
    <t>CVAL SERVICII MEDICALE/MEDICINA MUNCII</t>
  </si>
  <si>
    <t>MIDA SOFT BUSINESS SRL</t>
  </si>
  <si>
    <t>CVAL WASTE TONER KONICA</t>
  </si>
  <si>
    <t>OMICRON SERVICE SRL</t>
  </si>
  <si>
    <t>CVAL TELEFON FARA FIR PANASONIC</t>
  </si>
  <si>
    <t>mai</t>
  </si>
  <si>
    <t xml:space="preserve">ALIM CONT CARD SALARIU </t>
  </si>
  <si>
    <t>17.05.2019</t>
  </si>
  <si>
    <t>ENGIE ROMANIA SA</t>
  </si>
  <si>
    <t xml:space="preserve">CVAL CONSUM GAZE </t>
  </si>
  <si>
    <t>EXPER TOTAL VENT</t>
  </si>
  <si>
    <t>CVAL INCARCARE REFRIGERANT</t>
  </si>
  <si>
    <t>UPC ROMANIA SA</t>
  </si>
  <si>
    <t>CVAL ABONAMENT INTERNET</t>
  </si>
  <si>
    <t>IMPEX ALLSOLUTIONS SRL</t>
  </si>
  <si>
    <t>CVAL ORNAMENT STICLA</t>
  </si>
  <si>
    <t>CVAL CARTUS TONERE LEXMARK</t>
  </si>
  <si>
    <t>21.05.2019</t>
  </si>
  <si>
    <t>DNS BIROTICA SRL</t>
  </si>
  <si>
    <t>CVAL PLIC C4 ALB</t>
  </si>
  <si>
    <t>CVAL INREG.CORECT.ABONAM TV.</t>
  </si>
  <si>
    <t>PRODUCTON SRL</t>
  </si>
  <si>
    <t>CVAL UNITATI DE IMAG.</t>
  </si>
  <si>
    <t>DDA BIROTICA OFFICE SRL</t>
  </si>
  <si>
    <t>CVAL HARTIE COPIATOR A3</t>
  </si>
  <si>
    <t>ENEL ENERGIE MUNTENIA SA</t>
  </si>
  <si>
    <t>CVAL CONSUM ENERGIE ELECTRICA</t>
  </si>
  <si>
    <t>FOXX COLOR SRL</t>
  </si>
  <si>
    <t>CVAL TUSIERA TRODAT</t>
  </si>
  <si>
    <t>22.05.2019</t>
  </si>
  <si>
    <t>CORSAR ONLINE SRL</t>
  </si>
  <si>
    <t>CVAL TELEFON FIX</t>
  </si>
  <si>
    <t xml:space="preserve">CVAL SERVICII MEDICALE </t>
  </si>
  <si>
    <t>OLIMPIC INTERNATIONAL SRL</t>
  </si>
  <si>
    <t>CVAL BILETE AVION</t>
  </si>
  <si>
    <t>23.05.2019</t>
  </si>
  <si>
    <t>24.05.2019</t>
  </si>
  <si>
    <t>CVAL BILET AVION</t>
  </si>
  <si>
    <t>CN POSTA ROMANA</t>
  </si>
  <si>
    <t>CVAL ALIMENTARE MASINA DE FRANCAT</t>
  </si>
  <si>
    <t>CVAL SCAUN ERGONOMIC</t>
  </si>
  <si>
    <t>CVAL CARTUSE TONER</t>
  </si>
  <si>
    <t>OMNI TECH SRL</t>
  </si>
  <si>
    <t>CVAL MENTENANTA MAI</t>
  </si>
  <si>
    <t>FUND.CENTRUL DE FORMARE APSAP</t>
  </si>
  <si>
    <t>CVAL TARIF CURS PERFECTIONARE</t>
  </si>
  <si>
    <t>CVAL SERVICII CAZARE CURS</t>
  </si>
  <si>
    <t>CVAL SERVICII MEDICALE</t>
  </si>
  <si>
    <t>VODAFONE ROMANIA SA</t>
  </si>
  <si>
    <t>27.05.2019</t>
  </si>
  <si>
    <t>BEST BUSINESS SRL</t>
  </si>
  <si>
    <t>IMPRIMERIA NATIONALA SA</t>
  </si>
  <si>
    <t>CVAL SERVICII ABONAMENT TELEFON</t>
  </si>
  <si>
    <t>CVAL ETICHETE 8/A4</t>
  </si>
  <si>
    <t>CVAL BREVETE DE INVENTIE</t>
  </si>
  <si>
    <t>CVAL WASTE TONER</t>
  </si>
  <si>
    <t>CVAL SERVICII MENTENANTA APRILIE 2019</t>
  </si>
  <si>
    <t>29.05.2019</t>
  </si>
  <si>
    <t>S.T.S.</t>
  </si>
  <si>
    <t>CVAL COMUNICATII BUCLA LOCALA</t>
  </si>
  <si>
    <t>CRISTAL SOFT SRL</t>
  </si>
  <si>
    <t>CVAL PRES.SERV.SOFT MAI 2019</t>
  </si>
  <si>
    <t>STING PREVENT SRL</t>
  </si>
  <si>
    <t>CVAL SERV.VERIFIC.HIDRANTI</t>
  </si>
  <si>
    <t>31.05.2019</t>
  </si>
  <si>
    <t>DHL INTERNATIONAL SRL</t>
  </si>
  <si>
    <t>PROMOTIONAL INTERSERVICE SRL</t>
  </si>
  <si>
    <t>B.N.BUSINESS SRL</t>
  </si>
  <si>
    <t>F &amp; B MANAGEMENT &amp; DISTRIBUTION</t>
  </si>
  <si>
    <t>CAP 59 40 00 "SUME AFERENTE PERSOANELOR CU HANDICAP NEINCADRATE" TITL. IX</t>
  </si>
  <si>
    <t>59.40.00</t>
  </si>
  <si>
    <t>VARSAMINTE PT PERSOANE CU HANDICAP NEINCADRATE</t>
  </si>
  <si>
    <t>CEC-RIDICARE NUMERAR</t>
  </si>
  <si>
    <t>Subtotal 10.01.13</t>
  </si>
  <si>
    <t>10.01.13</t>
  </si>
  <si>
    <t>Total 10.01.13</t>
  </si>
  <si>
    <t>INDEMNIZATII DE DELEGARE</t>
  </si>
  <si>
    <t>CEC</t>
  </si>
  <si>
    <t>RIDICARE DE NUMERAR</t>
  </si>
  <si>
    <t>FOAIE DE VARSAMANT</t>
  </si>
  <si>
    <t>REINTREGIRE CONT</t>
  </si>
  <si>
    <t>CVA PRODUSE PROTECTIA MUNCII</t>
  </si>
  <si>
    <t>CVA IMPOZIT DREPTURI DE AUTOR RRPI</t>
  </si>
  <si>
    <t>CVA DOSARE SI FILE DE PROTECTIE</t>
  </si>
  <si>
    <t>CVA ETICHETE, CARTUSE IMPRIMANTE</t>
  </si>
  <si>
    <t>CVA EXPEDIERE DOCUMENTA</t>
  </si>
  <si>
    <t>CAVA BILETE AVION</t>
  </si>
  <si>
    <t>28.05.2019</t>
  </si>
  <si>
    <t>COMISION BANCAR</t>
  </si>
  <si>
    <t>OEB</t>
  </si>
  <si>
    <t>SV EPOQUE</t>
  </si>
  <si>
    <t xml:space="preserve">AVANSURI </t>
  </si>
  <si>
    <t>AVANSURI DEPLASARI EXTERNE</t>
  </si>
  <si>
    <t>Subtotal 10.02.06</t>
  </si>
  <si>
    <t>Total 10.02.06</t>
  </si>
  <si>
    <t>10.02.06</t>
  </si>
  <si>
    <t>PENSIE ALIMENTARA</t>
  </si>
  <si>
    <t>POPRIRE SALARIU</t>
  </si>
  <si>
    <t xml:space="preserve">PENSIE ALIMENTARA </t>
  </si>
  <si>
    <t>PENSIE PRIVATA</t>
  </si>
  <si>
    <t xml:space="preserve">AVANS CONCEDIU </t>
  </si>
  <si>
    <t xml:space="preserve">PENSIE PRIVATA </t>
  </si>
  <si>
    <t xml:space="preserve">PFA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</si>
</sst>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6">
    <xf numFmtId="0" fontId="0" fillId="0" borderId="0" xfId="0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21" fillId="0" borderId="0" xfId="0" applyFont="1"/>
    <xf numFmtId="0" fontId="23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3" fillId="0" borderId="0" xfId="0" applyNumberFormat="1" applyFont="1"/>
    <xf numFmtId="43" fontId="23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23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 wrapText="1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18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18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8" xfId="40" applyFont="1" applyFill="1" applyBorder="1" applyAlignment="1">
      <alignment horizontal="center" vertical="center" wrapText="1"/>
    </xf>
    <xf numFmtId="0" fontId="1" fillId="24" borderId="18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vertical="center"/>
    </xf>
    <xf numFmtId="4" fontId="1" fillId="24" borderId="14" xfId="40" applyNumberFormat="1" applyFont="1" applyFill="1" applyBorder="1" applyAlignment="1">
      <alignment horizontal="right" vertical="center"/>
    </xf>
    <xf numFmtId="0" fontId="1" fillId="24" borderId="10" xfId="40" applyFont="1" applyFill="1" applyBorder="1" applyAlignment="1">
      <alignment horizont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4" fontId="20" fillId="24" borderId="17" xfId="40" applyNumberFormat="1" applyFont="1" applyFill="1" applyBorder="1" applyAlignment="1">
      <alignment horizontal="center" vertical="center" wrapText="1"/>
    </xf>
    <xf numFmtId="14" fontId="20" fillId="24" borderId="18" xfId="40" applyNumberFormat="1" applyFont="1" applyFill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165" fontId="25" fillId="24" borderId="10" xfId="40" applyNumberFormat="1" applyFont="1" applyFill="1" applyBorder="1" applyAlignment="1">
      <alignment wrapText="1"/>
    </xf>
    <xf numFmtId="14" fontId="1" fillId="24" borderId="10" xfId="40" applyNumberFormat="1" applyFont="1" applyFill="1" applyBorder="1" applyAlignment="1">
      <alignment horizontal="left" vertical="center"/>
    </xf>
    <xf numFmtId="0" fontId="1" fillId="24" borderId="18" xfId="40" applyFont="1" applyFill="1" applyBorder="1" applyAlignment="1">
      <alignment horizontal="center" vertical="center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2" fontId="20" fillId="24" borderId="10" xfId="40" applyNumberFormat="1" applyFont="1" applyFill="1" applyBorder="1" applyAlignment="1">
      <alignment wrapText="1"/>
    </xf>
    <xf numFmtId="0" fontId="20" fillId="24" borderId="18" xfId="40" applyFont="1" applyFill="1" applyBorder="1" applyAlignment="1">
      <alignment horizontal="left" vertical="center" wrapText="1"/>
    </xf>
    <xf numFmtId="0" fontId="24" fillId="24" borderId="18" xfId="40" applyFont="1" applyFill="1" applyBorder="1" applyAlignment="1">
      <alignment horizontal="left" wrapText="1"/>
    </xf>
    <xf numFmtId="0" fontId="25" fillId="24" borderId="18" xfId="40" applyFont="1" applyFill="1" applyBorder="1" applyAlignment="1">
      <alignment horizontal="left" vertical="center" wrapText="1"/>
    </xf>
    <xf numFmtId="0" fontId="1" fillId="24" borderId="18" xfId="40" applyFont="1" applyFill="1" applyBorder="1" applyAlignment="1">
      <alignment horizontal="left" wrapText="1"/>
    </xf>
    <xf numFmtId="0" fontId="25" fillId="24" borderId="18" xfId="40" applyFont="1" applyFill="1" applyBorder="1" applyAlignment="1">
      <alignment horizontal="center" vertical="center" wrapText="1"/>
    </xf>
    <xf numFmtId="0" fontId="25" fillId="24" borderId="10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0" xfId="0" applyFont="1" applyFill="1" applyBorder="1"/>
    <xf numFmtId="3" fontId="25" fillId="24" borderId="10" xfId="40" applyNumberFormat="1" applyFont="1" applyFill="1" applyBorder="1" applyAlignment="1">
      <alignment horizontal="center" vertical="center" wrapText="1"/>
    </xf>
    <xf numFmtId="3" fontId="1" fillId="24" borderId="10" xfId="40" applyNumberFormat="1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14" xfId="0" applyFont="1" applyFill="1" applyBorder="1" applyAlignment="1">
      <alignment vertical="center" wrapText="1"/>
    </xf>
    <xf numFmtId="0" fontId="21" fillId="24" borderId="14" xfId="0" applyFont="1" applyFill="1" applyBorder="1" applyAlignment="1">
      <alignment wrapText="1"/>
    </xf>
    <xf numFmtId="0" fontId="1" fillId="24" borderId="14" xfId="40" applyFont="1" applyFill="1" applyBorder="1" applyAlignment="1">
      <alignment vertical="center" wrapText="1"/>
    </xf>
    <xf numFmtId="0" fontId="20" fillId="24" borderId="18" xfId="40" applyFont="1" applyFill="1" applyBorder="1" applyAlignment="1">
      <alignment horizontal="center" vertical="center" wrapText="1"/>
    </xf>
    <xf numFmtId="0" fontId="22" fillId="24" borderId="18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horizontal="center"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0" fontId="25" fillId="24" borderId="18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horizontal="left" wrapText="1"/>
    </xf>
    <xf numFmtId="0" fontId="25" fillId="24" borderId="18" xfId="40" applyFont="1" applyFill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0" fontId="1" fillId="0" borderId="18" xfId="40" applyFont="1" applyFill="1" applyBorder="1" applyAlignment="1">
      <alignment horizontal="left" vertical="center" wrapText="1"/>
    </xf>
    <xf numFmtId="165" fontId="20" fillId="0" borderId="10" xfId="40" applyNumberFormat="1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vertical="center" wrapText="1"/>
    </xf>
    <xf numFmtId="14" fontId="20" fillId="24" borderId="18" xfId="40" applyNumberFormat="1" applyFont="1" applyFill="1" applyBorder="1" applyAlignment="1">
      <alignment horizontal="left" vertical="center" wrapText="1"/>
    </xf>
    <xf numFmtId="0" fontId="1" fillId="24" borderId="10" xfId="40" applyFont="1" applyFill="1" applyBorder="1" applyAlignment="1">
      <alignment horizontal="left" vertical="center" wrapText="1"/>
    </xf>
    <xf numFmtId="165" fontId="1" fillId="24" borderId="10" xfId="40" applyNumberFormat="1" applyFont="1" applyFill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24" borderId="18" xfId="4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 wrapText="1"/>
    </xf>
    <xf numFmtId="165" fontId="25" fillId="24" borderId="10" xfId="40" applyNumberFormat="1" applyFont="1" applyFill="1" applyBorder="1" applyAlignment="1">
      <alignment vertical="center" wrapText="1"/>
    </xf>
    <xf numFmtId="165" fontId="20" fillId="24" borderId="10" xfId="40" applyNumberFormat="1" applyFont="1" applyFill="1" applyBorder="1" applyAlignment="1">
      <alignment vertical="center" wrapText="1"/>
    </xf>
    <xf numFmtId="14" fontId="20" fillId="24" borderId="10" xfId="40" applyNumberFormat="1" applyFont="1" applyFill="1" applyBorder="1" applyAlignment="1">
      <alignment horizontal="center" vertical="center" wrapText="1"/>
    </xf>
    <xf numFmtId="3" fontId="1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horizontal="right" vertical="center" wrapText="1"/>
    </xf>
    <xf numFmtId="3" fontId="25" fillId="24" borderId="10" xfId="40" applyNumberFormat="1" applyFont="1" applyFill="1" applyBorder="1" applyAlignment="1">
      <alignment horizontal="right" vertical="center" wrapText="1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horizontal="right" vertical="center" wrapText="1"/>
    </xf>
    <xf numFmtId="4" fontId="25" fillId="24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24" borderId="14" xfId="40" applyNumberFormat="1" applyFont="1" applyFill="1" applyBorder="1" applyAlignment="1">
      <alignment horizontal="center" vertical="center" wrapText="1"/>
    </xf>
    <xf numFmtId="4" fontId="22" fillId="24" borderId="14" xfId="0" applyNumberFormat="1" applyFont="1" applyFill="1" applyBorder="1" applyAlignment="1">
      <alignment horizontal="center" vertical="center"/>
    </xf>
    <xf numFmtId="4" fontId="21" fillId="24" borderId="14" xfId="0" applyNumberFormat="1" applyFont="1" applyFill="1" applyBorder="1"/>
    <xf numFmtId="14" fontId="1" fillId="24" borderId="10" xfId="40" applyNumberFormat="1" applyFont="1" applyFill="1" applyBorder="1" applyAlignment="1">
      <alignment horizontal="center" vertical="center"/>
    </xf>
    <xf numFmtId="0" fontId="24" fillId="24" borderId="10" xfId="40" applyFont="1" applyFill="1" applyBorder="1" applyAlignment="1">
      <alignment horizontal="left" vertical="center"/>
    </xf>
    <xf numFmtId="0" fontId="24" fillId="24" borderId="10" xfId="40" applyFont="1" applyFill="1" applyBorder="1" applyAlignment="1">
      <alignment horizontal="center" vertical="center" wrapText="1"/>
    </xf>
    <xf numFmtId="0" fontId="1" fillId="24" borderId="10" xfId="40" applyNumberFormat="1" applyFont="1" applyFill="1" applyBorder="1" applyAlignment="1">
      <alignment horizontal="left" vertical="center"/>
    </xf>
    <xf numFmtId="0" fontId="24" fillId="24" borderId="18" xfId="40" applyFont="1" applyFill="1" applyBorder="1" applyAlignment="1">
      <alignment horizontal="center" vertical="center"/>
    </xf>
    <xf numFmtId="4" fontId="24" fillId="24" borderId="14" xfId="40" applyNumberFormat="1" applyFont="1" applyFill="1" applyBorder="1" applyAlignment="1">
      <alignment horizontal="right" vertical="center"/>
    </xf>
    <xf numFmtId="0" fontId="25" fillId="24" borderId="17" xfId="40" applyFont="1" applyFill="1" applyBorder="1" applyAlignment="1">
      <alignment horizontal="center" vertical="center" wrapText="1"/>
    </xf>
    <xf numFmtId="0" fontId="1" fillId="24" borderId="20" xfId="40" applyFont="1" applyFill="1" applyBorder="1" applyAlignment="1">
      <alignment horizontal="left" vertical="center" wrapText="1"/>
    </xf>
    <xf numFmtId="4" fontId="25" fillId="24" borderId="17" xfId="40" applyNumberFormat="1" applyFont="1" applyFill="1" applyBorder="1" applyAlignment="1">
      <alignment horizontal="center" vertical="center" wrapText="1"/>
    </xf>
    <xf numFmtId="0" fontId="1" fillId="24" borderId="20" xfId="40" applyFont="1" applyFill="1" applyBorder="1" applyAlignment="1">
      <alignment horizontal="center" vertical="center" wrapText="1"/>
    </xf>
    <xf numFmtId="0" fontId="20" fillId="0" borderId="19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view="pageLayout" topLeftCell="A73" zoomScaleNormal="100" workbookViewId="0">
      <selection activeCell="F73" sqref="F73"/>
    </sheetView>
  </sheetViews>
  <sheetFormatPr defaultRowHeight="12.75" x14ac:dyDescent="0.2"/>
  <cols>
    <col min="1" max="1" width="19.140625" style="5" customWidth="1"/>
    <col min="2" max="2" width="11.28515625" style="5" bestFit="1" customWidth="1"/>
    <col min="3" max="3" width="5.140625" style="5" bestFit="1" customWidth="1"/>
    <col min="4" max="4" width="13.140625" style="5" bestFit="1" customWidth="1"/>
    <col min="5" max="5" width="14.42578125" style="42" bestFit="1" customWidth="1"/>
    <col min="6" max="6" width="25.85546875" style="5" customWidth="1"/>
    <col min="7" max="7" width="12.7109375" style="5" bestFit="1" customWidth="1"/>
    <col min="8" max="8" width="11.7109375" style="5" bestFit="1" customWidth="1"/>
    <col min="9" max="9" width="12.7109375" style="5" bestFit="1" customWidth="1"/>
    <col min="10" max="10" width="9.140625" style="5"/>
    <col min="11" max="11" width="12.7109375" style="5" bestFit="1" customWidth="1"/>
    <col min="12" max="16384" width="9.140625" style="5"/>
  </cols>
  <sheetData>
    <row r="1" spans="1:6" x14ac:dyDescent="0.2">
      <c r="A1" s="1" t="s">
        <v>4</v>
      </c>
      <c r="B1" s="1"/>
      <c r="C1" s="4"/>
      <c r="D1" s="4"/>
      <c r="E1" s="41"/>
      <c r="F1" s="4"/>
    </row>
    <row r="3" spans="1:6" x14ac:dyDescent="0.2">
      <c r="A3" s="1" t="s">
        <v>21</v>
      </c>
      <c r="B3" s="4"/>
      <c r="C3" s="4"/>
      <c r="D3" s="4"/>
      <c r="E3" s="41"/>
    </row>
    <row r="4" spans="1:6" x14ac:dyDescent="0.2">
      <c r="A4" s="1" t="s">
        <v>22</v>
      </c>
      <c r="B4" s="4"/>
      <c r="C4" s="4"/>
      <c r="D4" s="4"/>
      <c r="E4" s="41"/>
    </row>
    <row r="5" spans="1:6" x14ac:dyDescent="0.2">
      <c r="A5" s="3" t="s">
        <v>5</v>
      </c>
      <c r="B5" s="1" t="s">
        <v>58</v>
      </c>
      <c r="C5" s="1"/>
    </row>
    <row r="6" spans="1:6" ht="13.5" thickBot="1" x14ac:dyDescent="0.25">
      <c r="A6" s="4"/>
      <c r="B6" s="1"/>
      <c r="C6" s="1"/>
      <c r="D6" s="1"/>
      <c r="E6" s="41"/>
    </row>
    <row r="7" spans="1:6" x14ac:dyDescent="0.2">
      <c r="A7" s="23" t="s">
        <v>17</v>
      </c>
      <c r="B7" s="24" t="s">
        <v>6</v>
      </c>
      <c r="C7" s="24" t="s">
        <v>7</v>
      </c>
      <c r="D7" s="24" t="s">
        <v>8</v>
      </c>
      <c r="E7" s="9" t="s">
        <v>3</v>
      </c>
      <c r="F7" s="25" t="s">
        <v>23</v>
      </c>
    </row>
    <row r="8" spans="1:6" x14ac:dyDescent="0.2">
      <c r="A8" s="26" t="s">
        <v>9</v>
      </c>
      <c r="B8" s="13" t="s">
        <v>17</v>
      </c>
      <c r="C8" s="13" t="s">
        <v>17</v>
      </c>
      <c r="D8" s="19">
        <v>4642112</v>
      </c>
      <c r="E8" s="15" t="s">
        <v>17</v>
      </c>
      <c r="F8" s="27" t="s">
        <v>17</v>
      </c>
    </row>
    <row r="9" spans="1:6" x14ac:dyDescent="0.2">
      <c r="A9" s="91" t="s">
        <v>10</v>
      </c>
      <c r="B9" s="17" t="s">
        <v>127</v>
      </c>
      <c r="C9" s="17">
        <v>9</v>
      </c>
      <c r="D9" s="74">
        <v>2894</v>
      </c>
      <c r="E9" s="18" t="s">
        <v>17</v>
      </c>
      <c r="F9" s="75" t="s">
        <v>128</v>
      </c>
    </row>
    <row r="10" spans="1:6" ht="25.5" x14ac:dyDescent="0.2">
      <c r="A10" s="52" t="s">
        <v>17</v>
      </c>
      <c r="B10" s="17" t="s">
        <v>127</v>
      </c>
      <c r="C10" s="17">
        <v>9</v>
      </c>
      <c r="D10" s="74">
        <v>3929</v>
      </c>
      <c r="E10" s="18" t="s">
        <v>17</v>
      </c>
      <c r="F10" s="75" t="s">
        <v>38</v>
      </c>
    </row>
    <row r="11" spans="1:6" ht="25.5" x14ac:dyDescent="0.2">
      <c r="A11" s="52" t="s">
        <v>17</v>
      </c>
      <c r="B11" s="17" t="s">
        <v>127</v>
      </c>
      <c r="C11" s="17">
        <v>9</v>
      </c>
      <c r="D11" s="74">
        <v>4552</v>
      </c>
      <c r="E11" s="18" t="s">
        <v>17</v>
      </c>
      <c r="F11" s="75" t="s">
        <v>34</v>
      </c>
    </row>
    <row r="12" spans="1:6" ht="25.5" x14ac:dyDescent="0.2">
      <c r="A12" s="52" t="s">
        <v>17</v>
      </c>
      <c r="B12" s="17" t="s">
        <v>127</v>
      </c>
      <c r="C12" s="17">
        <v>9</v>
      </c>
      <c r="D12" s="74">
        <v>2552</v>
      </c>
      <c r="E12" s="18" t="s">
        <v>17</v>
      </c>
      <c r="F12" s="75" t="s">
        <v>37</v>
      </c>
    </row>
    <row r="13" spans="1:6" ht="38.25" x14ac:dyDescent="0.2">
      <c r="A13" s="52" t="s">
        <v>17</v>
      </c>
      <c r="B13" s="17" t="s">
        <v>127</v>
      </c>
      <c r="C13" s="17">
        <v>9</v>
      </c>
      <c r="D13" s="74">
        <v>515762</v>
      </c>
      <c r="E13" s="18" t="s">
        <v>17</v>
      </c>
      <c r="F13" s="75" t="s">
        <v>29</v>
      </c>
    </row>
    <row r="14" spans="1:6" x14ac:dyDescent="0.2">
      <c r="A14" s="52" t="s">
        <v>17</v>
      </c>
      <c r="B14" s="17" t="s">
        <v>127</v>
      </c>
      <c r="C14" s="17">
        <v>9</v>
      </c>
      <c r="D14" s="74">
        <v>200</v>
      </c>
      <c r="E14" s="18" t="s">
        <v>17</v>
      </c>
      <c r="F14" s="76" t="s">
        <v>218</v>
      </c>
    </row>
    <row r="15" spans="1:6" x14ac:dyDescent="0.2">
      <c r="A15" s="52" t="s">
        <v>17</v>
      </c>
      <c r="B15" s="17" t="s">
        <v>127</v>
      </c>
      <c r="C15" s="17">
        <v>9</v>
      </c>
      <c r="D15" s="74">
        <v>97987</v>
      </c>
      <c r="E15" s="18" t="s">
        <v>17</v>
      </c>
      <c r="F15" s="76" t="s">
        <v>25</v>
      </c>
    </row>
    <row r="16" spans="1:6" ht="25.5" x14ac:dyDescent="0.2">
      <c r="A16" s="52" t="s">
        <v>17</v>
      </c>
      <c r="B16" s="17" t="s">
        <v>127</v>
      </c>
      <c r="C16" s="17">
        <v>9</v>
      </c>
      <c r="D16" s="74">
        <v>412102</v>
      </c>
      <c r="E16" s="18" t="s">
        <v>17</v>
      </c>
      <c r="F16" s="75" t="s">
        <v>26</v>
      </c>
    </row>
    <row r="17" spans="1:10" x14ac:dyDescent="0.2">
      <c r="A17" s="52" t="s">
        <v>17</v>
      </c>
      <c r="B17" s="17" t="s">
        <v>127</v>
      </c>
      <c r="C17" s="17">
        <v>9</v>
      </c>
      <c r="D17" s="74">
        <v>400</v>
      </c>
      <c r="E17" s="18" t="s">
        <v>17</v>
      </c>
      <c r="F17" s="76" t="s">
        <v>219</v>
      </c>
    </row>
    <row r="18" spans="1:10" ht="25.5" x14ac:dyDescent="0.2">
      <c r="A18" s="52" t="s">
        <v>17</v>
      </c>
      <c r="B18" s="17" t="s">
        <v>127</v>
      </c>
      <c r="C18" s="17">
        <v>9</v>
      </c>
      <c r="D18" s="74">
        <v>3622</v>
      </c>
      <c r="E18" s="18" t="s">
        <v>17</v>
      </c>
      <c r="F18" s="76" t="s">
        <v>34</v>
      </c>
    </row>
    <row r="19" spans="1:10" x14ac:dyDescent="0.2">
      <c r="A19" s="52" t="s">
        <v>17</v>
      </c>
      <c r="B19" s="17" t="s">
        <v>127</v>
      </c>
      <c r="C19" s="17">
        <v>9</v>
      </c>
      <c r="D19" s="74">
        <v>2654</v>
      </c>
      <c r="E19" s="18" t="s">
        <v>17</v>
      </c>
      <c r="F19" s="76" t="s">
        <v>24</v>
      </c>
    </row>
    <row r="20" spans="1:10" ht="25.5" x14ac:dyDescent="0.2">
      <c r="A20" s="52" t="s">
        <v>17</v>
      </c>
      <c r="B20" s="17" t="s">
        <v>127</v>
      </c>
      <c r="C20" s="17">
        <v>9</v>
      </c>
      <c r="D20" s="74">
        <v>2691</v>
      </c>
      <c r="E20" s="18" t="s">
        <v>17</v>
      </c>
      <c r="F20" s="76" t="s">
        <v>34</v>
      </c>
    </row>
    <row r="21" spans="1:10" x14ac:dyDescent="0.2">
      <c r="A21" s="52" t="s">
        <v>17</v>
      </c>
      <c r="B21" s="17" t="s">
        <v>127</v>
      </c>
      <c r="C21" s="17">
        <v>9</v>
      </c>
      <c r="D21" s="74">
        <v>1043</v>
      </c>
      <c r="E21" s="18" t="s">
        <v>17</v>
      </c>
      <c r="F21" s="76" t="s">
        <v>219</v>
      </c>
    </row>
    <row r="22" spans="1:10" ht="25.5" x14ac:dyDescent="0.2">
      <c r="A22" s="52" t="s">
        <v>17</v>
      </c>
      <c r="B22" s="17" t="s">
        <v>127</v>
      </c>
      <c r="C22" s="17">
        <v>9</v>
      </c>
      <c r="D22" s="74">
        <v>1549</v>
      </c>
      <c r="E22" s="18" t="s">
        <v>17</v>
      </c>
      <c r="F22" s="76" t="s">
        <v>34</v>
      </c>
    </row>
    <row r="23" spans="1:10" ht="25.5" x14ac:dyDescent="0.2">
      <c r="A23" s="52" t="s">
        <v>17</v>
      </c>
      <c r="B23" s="17" t="s">
        <v>127</v>
      </c>
      <c r="C23" s="17">
        <v>9</v>
      </c>
      <c r="D23" s="74">
        <v>3221</v>
      </c>
      <c r="E23" s="18" t="s">
        <v>17</v>
      </c>
      <c r="F23" s="76" t="s">
        <v>34</v>
      </c>
    </row>
    <row r="24" spans="1:10" ht="25.5" x14ac:dyDescent="0.2">
      <c r="A24" s="52" t="s">
        <v>17</v>
      </c>
      <c r="B24" s="17" t="s">
        <v>127</v>
      </c>
      <c r="C24" s="17">
        <v>9</v>
      </c>
      <c r="D24" s="74">
        <v>2894</v>
      </c>
      <c r="E24" s="18" t="s">
        <v>17</v>
      </c>
      <c r="F24" s="76" t="s">
        <v>34</v>
      </c>
    </row>
    <row r="25" spans="1:10" ht="25.5" x14ac:dyDescent="0.2">
      <c r="A25" s="52" t="s">
        <v>17</v>
      </c>
      <c r="B25" s="17" t="s">
        <v>127</v>
      </c>
      <c r="C25" s="17">
        <v>9</v>
      </c>
      <c r="D25" s="74">
        <v>119538</v>
      </c>
      <c r="E25" s="18" t="s">
        <v>17</v>
      </c>
      <c r="F25" s="76" t="s">
        <v>28</v>
      </c>
    </row>
    <row r="26" spans="1:10" x14ac:dyDescent="0.2">
      <c r="A26" s="52" t="s">
        <v>17</v>
      </c>
      <c r="B26" s="17" t="s">
        <v>127</v>
      </c>
      <c r="C26" s="17">
        <v>9</v>
      </c>
      <c r="D26" s="74">
        <v>1620</v>
      </c>
      <c r="E26" s="18" t="s">
        <v>17</v>
      </c>
      <c r="F26" s="76" t="s">
        <v>220</v>
      </c>
    </row>
    <row r="27" spans="1:10" x14ac:dyDescent="0.2">
      <c r="A27" s="52" t="s">
        <v>17</v>
      </c>
      <c r="B27" s="17" t="s">
        <v>127</v>
      </c>
      <c r="C27" s="17">
        <v>9</v>
      </c>
      <c r="D27" s="74">
        <v>100</v>
      </c>
      <c r="E27" s="18" t="s">
        <v>17</v>
      </c>
      <c r="F27" s="75" t="s">
        <v>221</v>
      </c>
    </row>
    <row r="28" spans="1:10" x14ac:dyDescent="0.2">
      <c r="A28" s="52" t="s">
        <v>17</v>
      </c>
      <c r="B28" s="17" t="s">
        <v>127</v>
      </c>
      <c r="C28" s="17">
        <v>9</v>
      </c>
      <c r="D28" s="74">
        <v>1572</v>
      </c>
      <c r="E28" s="18" t="s">
        <v>17</v>
      </c>
      <c r="F28" s="75" t="s">
        <v>222</v>
      </c>
      <c r="H28" s="39"/>
      <c r="J28" s="40"/>
    </row>
    <row r="29" spans="1:10" x14ac:dyDescent="0.2">
      <c r="A29" s="52" t="s">
        <v>17</v>
      </c>
      <c r="B29" s="17" t="s">
        <v>127</v>
      </c>
      <c r="C29" s="17">
        <v>9</v>
      </c>
      <c r="D29" s="74">
        <v>100</v>
      </c>
      <c r="E29" s="18" t="s">
        <v>17</v>
      </c>
      <c r="F29" s="75" t="s">
        <v>223</v>
      </c>
      <c r="H29" s="40"/>
    </row>
    <row r="30" spans="1:10" x14ac:dyDescent="0.2">
      <c r="A30" s="52" t="s">
        <v>17</v>
      </c>
      <c r="B30" s="102" t="s">
        <v>17</v>
      </c>
      <c r="C30" s="102" t="s">
        <v>17</v>
      </c>
      <c r="D30" s="101">
        <f>SUM(D9:D29)</f>
        <v>1180982</v>
      </c>
      <c r="E30" s="18" t="s">
        <v>17</v>
      </c>
      <c r="F30" s="110" t="s">
        <v>17</v>
      </c>
      <c r="H30" s="40"/>
    </row>
    <row r="31" spans="1:10" x14ac:dyDescent="0.2">
      <c r="A31" s="52" t="s">
        <v>17</v>
      </c>
      <c r="B31" s="102" t="s">
        <v>17</v>
      </c>
      <c r="C31" s="102" t="s">
        <v>17</v>
      </c>
      <c r="D31" s="102" t="s">
        <v>17</v>
      </c>
      <c r="E31" s="18">
        <f>SUM(D30)+D8</f>
        <v>5823094</v>
      </c>
      <c r="F31" s="110" t="s">
        <v>17</v>
      </c>
      <c r="H31" s="40"/>
    </row>
    <row r="32" spans="1:10" x14ac:dyDescent="0.2">
      <c r="A32" s="28" t="s">
        <v>195</v>
      </c>
      <c r="B32" s="17" t="s">
        <v>17</v>
      </c>
      <c r="C32" s="17" t="s">
        <v>17</v>
      </c>
      <c r="D32" s="58">
        <v>170890.42</v>
      </c>
      <c r="E32" s="18" t="s">
        <v>17</v>
      </c>
      <c r="F32" s="32" t="s">
        <v>17</v>
      </c>
      <c r="H32" s="40"/>
    </row>
    <row r="33" spans="1:15" ht="25.5" x14ac:dyDescent="0.2">
      <c r="A33" s="66" t="s">
        <v>196</v>
      </c>
      <c r="B33" s="17" t="s">
        <v>127</v>
      </c>
      <c r="C33" s="17">
        <v>9</v>
      </c>
      <c r="D33" s="100">
        <v>107243.97</v>
      </c>
      <c r="E33" s="18" t="s">
        <v>17</v>
      </c>
      <c r="F33" s="85" t="s">
        <v>198</v>
      </c>
      <c r="H33" s="40"/>
    </row>
    <row r="34" spans="1:15" x14ac:dyDescent="0.2">
      <c r="A34" s="28" t="s">
        <v>197</v>
      </c>
      <c r="B34" s="69" t="s">
        <v>17</v>
      </c>
      <c r="C34" s="17" t="s">
        <v>17</v>
      </c>
      <c r="D34" s="20">
        <f>D33</f>
        <v>107243.97</v>
      </c>
      <c r="E34" s="18" t="s">
        <v>17</v>
      </c>
      <c r="F34" s="110" t="s">
        <v>17</v>
      </c>
    </row>
    <row r="35" spans="1:15" x14ac:dyDescent="0.2">
      <c r="A35" s="30" t="s">
        <v>17</v>
      </c>
      <c r="B35" s="17" t="s">
        <v>17</v>
      </c>
      <c r="C35" s="17" t="s">
        <v>17</v>
      </c>
      <c r="D35" s="17" t="s">
        <v>17</v>
      </c>
      <c r="E35" s="18">
        <f>SUM(D32)+D34</f>
        <v>278134.39</v>
      </c>
      <c r="F35" s="29" t="s">
        <v>17</v>
      </c>
    </row>
    <row r="36" spans="1:15" x14ac:dyDescent="0.2">
      <c r="A36" s="98" t="s">
        <v>47</v>
      </c>
      <c r="B36" s="17" t="s">
        <v>17</v>
      </c>
      <c r="C36" s="17" t="s">
        <v>17</v>
      </c>
      <c r="D36" s="72">
        <v>193886</v>
      </c>
      <c r="E36" s="18" t="s">
        <v>17</v>
      </c>
      <c r="F36" s="29" t="s">
        <v>17</v>
      </c>
      <c r="N36" s="40"/>
      <c r="O36" s="40"/>
    </row>
    <row r="37" spans="1:15" x14ac:dyDescent="0.2">
      <c r="A37" s="66" t="s">
        <v>48</v>
      </c>
      <c r="B37" s="17" t="s">
        <v>127</v>
      </c>
      <c r="C37" s="17">
        <v>9</v>
      </c>
      <c r="D37" s="73">
        <v>5660</v>
      </c>
      <c r="E37" s="18" t="s">
        <v>17</v>
      </c>
      <c r="F37" s="29" t="s">
        <v>25</v>
      </c>
    </row>
    <row r="38" spans="1:15" ht="38.25" x14ac:dyDescent="0.2">
      <c r="A38" s="30" t="s">
        <v>17</v>
      </c>
      <c r="B38" s="17" t="s">
        <v>127</v>
      </c>
      <c r="C38" s="17">
        <v>9</v>
      </c>
      <c r="D38" s="103">
        <v>28804</v>
      </c>
      <c r="E38" s="18" t="s">
        <v>17</v>
      </c>
      <c r="F38" s="29" t="s">
        <v>29</v>
      </c>
    </row>
    <row r="39" spans="1:15" ht="25.5" x14ac:dyDescent="0.2">
      <c r="A39" s="30" t="s">
        <v>17</v>
      </c>
      <c r="B39" s="17" t="s">
        <v>127</v>
      </c>
      <c r="C39" s="17">
        <v>9</v>
      </c>
      <c r="D39" s="103">
        <v>22375</v>
      </c>
      <c r="E39" s="18" t="s">
        <v>17</v>
      </c>
      <c r="F39" s="29" t="s">
        <v>26</v>
      </c>
    </row>
    <row r="40" spans="1:15" ht="25.5" x14ac:dyDescent="0.2">
      <c r="A40" s="30" t="s">
        <v>17</v>
      </c>
      <c r="B40" s="17" t="s">
        <v>127</v>
      </c>
      <c r="C40" s="17">
        <v>9</v>
      </c>
      <c r="D40" s="104">
        <v>145</v>
      </c>
      <c r="E40" s="18" t="s">
        <v>17</v>
      </c>
      <c r="F40" s="29" t="s">
        <v>34</v>
      </c>
    </row>
    <row r="41" spans="1:15" ht="25.5" x14ac:dyDescent="0.2">
      <c r="A41" s="30" t="s">
        <v>17</v>
      </c>
      <c r="B41" s="17" t="s">
        <v>127</v>
      </c>
      <c r="C41" s="17">
        <v>9</v>
      </c>
      <c r="D41" s="104">
        <v>127</v>
      </c>
      <c r="E41" s="18" t="s">
        <v>17</v>
      </c>
      <c r="F41" s="29" t="s">
        <v>38</v>
      </c>
    </row>
    <row r="42" spans="1:15" ht="25.5" x14ac:dyDescent="0.2">
      <c r="A42" s="30" t="s">
        <v>17</v>
      </c>
      <c r="B42" s="17" t="s">
        <v>127</v>
      </c>
      <c r="C42" s="17">
        <v>9</v>
      </c>
      <c r="D42" s="104">
        <v>195</v>
      </c>
      <c r="E42" s="18" t="s">
        <v>17</v>
      </c>
      <c r="F42" s="29" t="s">
        <v>34</v>
      </c>
    </row>
    <row r="43" spans="1:15" ht="25.5" x14ac:dyDescent="0.2">
      <c r="A43" s="30" t="s">
        <v>17</v>
      </c>
      <c r="B43" s="17" t="s">
        <v>127</v>
      </c>
      <c r="C43" s="17">
        <v>9</v>
      </c>
      <c r="D43" s="104">
        <v>185</v>
      </c>
      <c r="E43" s="18" t="s">
        <v>17</v>
      </c>
      <c r="F43" s="29" t="s">
        <v>34</v>
      </c>
    </row>
    <row r="44" spans="1:15" ht="25.5" x14ac:dyDescent="0.2">
      <c r="A44" s="30" t="s">
        <v>17</v>
      </c>
      <c r="B44" s="17" t="s">
        <v>127</v>
      </c>
      <c r="C44" s="17">
        <v>9</v>
      </c>
      <c r="D44" s="104">
        <v>146</v>
      </c>
      <c r="E44" s="18" t="s">
        <v>17</v>
      </c>
      <c r="F44" s="29" t="s">
        <v>34</v>
      </c>
    </row>
    <row r="45" spans="1:15" ht="25.5" x14ac:dyDescent="0.2">
      <c r="A45" s="30" t="s">
        <v>17</v>
      </c>
      <c r="B45" s="17" t="s">
        <v>127</v>
      </c>
      <c r="C45" s="17">
        <v>9</v>
      </c>
      <c r="D45" s="104">
        <v>151</v>
      </c>
      <c r="E45" s="18" t="s">
        <v>17</v>
      </c>
      <c r="F45" s="29" t="s">
        <v>39</v>
      </c>
    </row>
    <row r="46" spans="1:15" ht="25.5" x14ac:dyDescent="0.2">
      <c r="A46" s="30" t="s">
        <v>17</v>
      </c>
      <c r="B46" s="17" t="s">
        <v>127</v>
      </c>
      <c r="C46" s="17">
        <v>9</v>
      </c>
      <c r="D46" s="104">
        <v>178</v>
      </c>
      <c r="E46" s="18" t="s">
        <v>17</v>
      </c>
      <c r="F46" s="29" t="s">
        <v>34</v>
      </c>
    </row>
    <row r="47" spans="1:15" ht="25.5" x14ac:dyDescent="0.2">
      <c r="A47" s="30" t="s">
        <v>17</v>
      </c>
      <c r="B47" s="17" t="s">
        <v>127</v>
      </c>
      <c r="C47" s="17">
        <v>9</v>
      </c>
      <c r="D47" s="104">
        <v>195</v>
      </c>
      <c r="E47" s="18" t="s">
        <v>17</v>
      </c>
      <c r="F47" s="29" t="s">
        <v>34</v>
      </c>
    </row>
    <row r="48" spans="1:15" ht="25.5" x14ac:dyDescent="0.2">
      <c r="A48" s="30" t="s">
        <v>17</v>
      </c>
      <c r="B48" s="17" t="s">
        <v>127</v>
      </c>
      <c r="C48" s="17">
        <v>9</v>
      </c>
      <c r="D48" s="104">
        <v>183</v>
      </c>
      <c r="E48" s="18" t="s">
        <v>17</v>
      </c>
      <c r="F48" s="29" t="s">
        <v>38</v>
      </c>
    </row>
    <row r="49" spans="1:20" ht="28.5" customHeight="1" x14ac:dyDescent="0.2">
      <c r="A49" s="30" t="s">
        <v>17</v>
      </c>
      <c r="B49" s="17" t="s">
        <v>127</v>
      </c>
      <c r="C49" s="17">
        <v>9</v>
      </c>
      <c r="D49" s="104">
        <v>5347</v>
      </c>
      <c r="E49" s="18" t="s">
        <v>17</v>
      </c>
      <c r="F49" s="29" t="s">
        <v>49</v>
      </c>
    </row>
    <row r="50" spans="1:20" x14ac:dyDescent="0.2">
      <c r="A50" s="66" t="s">
        <v>50</v>
      </c>
      <c r="B50" s="17" t="s">
        <v>17</v>
      </c>
      <c r="C50" s="17" t="s">
        <v>17</v>
      </c>
      <c r="D50" s="105">
        <f>SUM(D37:D49)</f>
        <v>63691</v>
      </c>
      <c r="E50" s="18" t="s">
        <v>17</v>
      </c>
      <c r="F50" s="110" t="s">
        <v>17</v>
      </c>
    </row>
    <row r="51" spans="1:20" x14ac:dyDescent="0.2">
      <c r="A51" s="30" t="s">
        <v>17</v>
      </c>
      <c r="B51" s="17" t="s">
        <v>17</v>
      </c>
      <c r="C51" s="17" t="s">
        <v>17</v>
      </c>
      <c r="D51" s="104"/>
      <c r="E51" s="18">
        <f>SUM(D36)+D50</f>
        <v>257577</v>
      </c>
      <c r="F51" s="110" t="s">
        <v>17</v>
      </c>
    </row>
    <row r="52" spans="1:20" x14ac:dyDescent="0.2">
      <c r="A52" s="67" t="s">
        <v>18</v>
      </c>
      <c r="B52" s="17" t="s">
        <v>17</v>
      </c>
      <c r="C52" s="35" t="s">
        <v>17</v>
      </c>
      <c r="D52" s="106">
        <v>929936</v>
      </c>
      <c r="E52" s="18" t="s">
        <v>17</v>
      </c>
      <c r="F52" s="29" t="s">
        <v>17</v>
      </c>
    </row>
    <row r="53" spans="1:20" ht="25.5" x14ac:dyDescent="0.2">
      <c r="A53" s="64" t="s">
        <v>19</v>
      </c>
      <c r="B53" s="17" t="s">
        <v>127</v>
      </c>
      <c r="C53" s="17">
        <v>9</v>
      </c>
      <c r="D53" s="38">
        <v>261</v>
      </c>
      <c r="E53" s="18" t="s">
        <v>17</v>
      </c>
      <c r="F53" s="77" t="s">
        <v>39</v>
      </c>
    </row>
    <row r="54" spans="1:20" ht="25.5" x14ac:dyDescent="0.2">
      <c r="A54" s="78" t="s">
        <v>17</v>
      </c>
      <c r="B54" s="17" t="s">
        <v>127</v>
      </c>
      <c r="C54" s="17">
        <v>9</v>
      </c>
      <c r="D54" s="38">
        <v>586</v>
      </c>
      <c r="E54" s="18" t="s">
        <v>17</v>
      </c>
      <c r="F54" s="77" t="s">
        <v>38</v>
      </c>
    </row>
    <row r="55" spans="1:20" ht="25.5" x14ac:dyDescent="0.2">
      <c r="A55" s="78" t="s">
        <v>17</v>
      </c>
      <c r="B55" s="17" t="s">
        <v>127</v>
      </c>
      <c r="C55" s="17">
        <v>9</v>
      </c>
      <c r="D55" s="38">
        <v>268</v>
      </c>
      <c r="E55" s="18" t="s">
        <v>17</v>
      </c>
      <c r="F55" s="77" t="s">
        <v>35</v>
      </c>
    </row>
    <row r="56" spans="1:20" ht="25.5" x14ac:dyDescent="0.2">
      <c r="A56" s="78" t="s">
        <v>17</v>
      </c>
      <c r="B56" s="17" t="s">
        <v>127</v>
      </c>
      <c r="C56" s="17">
        <v>9</v>
      </c>
      <c r="D56" s="38">
        <v>216</v>
      </c>
      <c r="E56" s="18" t="s">
        <v>17</v>
      </c>
      <c r="F56" s="77" t="s">
        <v>34</v>
      </c>
    </row>
    <row r="57" spans="1:20" ht="25.5" x14ac:dyDescent="0.2">
      <c r="A57" s="78" t="s">
        <v>17</v>
      </c>
      <c r="B57" s="17" t="s">
        <v>127</v>
      </c>
      <c r="C57" s="17">
        <v>9</v>
      </c>
      <c r="D57" s="38">
        <v>670</v>
      </c>
      <c r="E57" s="18" t="s">
        <v>17</v>
      </c>
      <c r="F57" s="77" t="s">
        <v>33</v>
      </c>
    </row>
    <row r="58" spans="1:20" ht="25.5" x14ac:dyDescent="0.2">
      <c r="A58" s="79" t="s">
        <v>17</v>
      </c>
      <c r="B58" s="80" t="s">
        <v>127</v>
      </c>
      <c r="C58" s="80">
        <v>9</v>
      </c>
      <c r="D58" s="107">
        <v>442</v>
      </c>
      <c r="E58" s="81" t="s">
        <v>17</v>
      </c>
      <c r="F58" s="82" t="s">
        <v>35</v>
      </c>
    </row>
    <row r="59" spans="1:20" ht="25.5" x14ac:dyDescent="0.2">
      <c r="A59" s="79" t="s">
        <v>17</v>
      </c>
      <c r="B59" s="80" t="s">
        <v>45</v>
      </c>
      <c r="C59" s="80">
        <v>9</v>
      </c>
      <c r="D59" s="107">
        <v>907</v>
      </c>
      <c r="E59" s="81" t="s">
        <v>17</v>
      </c>
      <c r="F59" s="82" t="s">
        <v>34</v>
      </c>
    </row>
    <row r="60" spans="1:20" ht="25.5" x14ac:dyDescent="0.2">
      <c r="A60" s="79" t="s">
        <v>17</v>
      </c>
      <c r="B60" s="80" t="s">
        <v>127</v>
      </c>
      <c r="C60" s="80">
        <v>9</v>
      </c>
      <c r="D60" s="107">
        <v>22537</v>
      </c>
      <c r="E60" s="81" t="s">
        <v>17</v>
      </c>
      <c r="F60" s="82" t="s">
        <v>28</v>
      </c>
      <c r="N60" s="40"/>
      <c r="O60" s="40"/>
      <c r="P60" s="40"/>
      <c r="Q60" s="40"/>
      <c r="R60" s="40"/>
      <c r="S60" s="40"/>
      <c r="T60" s="40"/>
    </row>
    <row r="61" spans="1:20" ht="38.25" x14ac:dyDescent="0.2">
      <c r="A61" s="78" t="s">
        <v>17</v>
      </c>
      <c r="B61" s="17" t="s">
        <v>127</v>
      </c>
      <c r="C61" s="17">
        <v>9</v>
      </c>
      <c r="D61" s="38">
        <v>106048</v>
      </c>
      <c r="E61" s="18" t="s">
        <v>17</v>
      </c>
      <c r="F61" s="77" t="s">
        <v>29</v>
      </c>
      <c r="N61" s="40"/>
      <c r="O61" s="40"/>
      <c r="P61" s="40"/>
      <c r="Q61" s="40"/>
      <c r="R61" s="40"/>
      <c r="S61" s="40"/>
      <c r="T61" s="40"/>
    </row>
    <row r="62" spans="1:20" ht="25.5" x14ac:dyDescent="0.2">
      <c r="A62" s="78" t="s">
        <v>17</v>
      </c>
      <c r="B62" s="17" t="s">
        <v>127</v>
      </c>
      <c r="C62" s="17">
        <v>9</v>
      </c>
      <c r="D62" s="38">
        <v>670</v>
      </c>
      <c r="E62" s="18" t="s">
        <v>17</v>
      </c>
      <c r="F62" s="76" t="s">
        <v>36</v>
      </c>
      <c r="N62" s="40"/>
      <c r="O62" s="40"/>
      <c r="P62" s="40"/>
      <c r="Q62" s="40"/>
      <c r="R62" s="40"/>
      <c r="S62" s="40"/>
      <c r="T62" s="40"/>
    </row>
    <row r="63" spans="1:20" x14ac:dyDescent="0.2">
      <c r="A63" s="78" t="s">
        <v>17</v>
      </c>
      <c r="B63" s="17" t="s">
        <v>127</v>
      </c>
      <c r="C63" s="17">
        <v>9</v>
      </c>
      <c r="D63" s="38">
        <v>20814</v>
      </c>
      <c r="E63" s="18" t="s">
        <v>17</v>
      </c>
      <c r="F63" s="76" t="s">
        <v>25</v>
      </c>
      <c r="N63" s="40"/>
      <c r="O63" s="40"/>
      <c r="P63" s="40"/>
      <c r="Q63" s="40"/>
      <c r="R63" s="40"/>
      <c r="S63" s="40"/>
      <c r="T63" s="40"/>
    </row>
    <row r="64" spans="1:20" ht="25.5" x14ac:dyDescent="0.2">
      <c r="A64" s="78" t="s">
        <v>17</v>
      </c>
      <c r="B64" s="17" t="s">
        <v>127</v>
      </c>
      <c r="C64" s="17">
        <v>9</v>
      </c>
      <c r="D64" s="38">
        <v>702</v>
      </c>
      <c r="E64" s="18"/>
      <c r="F64" s="76" t="s">
        <v>33</v>
      </c>
      <c r="N64" s="40"/>
    </row>
    <row r="65" spans="1:14" ht="25.5" x14ac:dyDescent="0.2">
      <c r="A65" s="78" t="s">
        <v>17</v>
      </c>
      <c r="B65" s="17" t="s">
        <v>127</v>
      </c>
      <c r="C65" s="17">
        <v>9</v>
      </c>
      <c r="D65" s="38">
        <v>83017</v>
      </c>
      <c r="E65" s="18" t="s">
        <v>17</v>
      </c>
      <c r="F65" s="75" t="s">
        <v>26</v>
      </c>
      <c r="N65" s="40"/>
    </row>
    <row r="66" spans="1:14" x14ac:dyDescent="0.2">
      <c r="A66" s="28" t="s">
        <v>20</v>
      </c>
      <c r="B66" s="14" t="s">
        <v>17</v>
      </c>
      <c r="C66" s="14" t="s">
        <v>17</v>
      </c>
      <c r="D66" s="37">
        <f>SUM(D53:D65)</f>
        <v>237138</v>
      </c>
      <c r="E66" s="36" t="s">
        <v>17</v>
      </c>
      <c r="F66" s="99" t="s">
        <v>17</v>
      </c>
      <c r="G66" s="40"/>
      <c r="H66" s="40"/>
      <c r="I66" s="40"/>
      <c r="J66" s="40"/>
      <c r="K66" s="40"/>
      <c r="L66" s="40"/>
      <c r="M66" s="40"/>
      <c r="N66" s="40"/>
    </row>
    <row r="67" spans="1:14" x14ac:dyDescent="0.2">
      <c r="A67" s="31" t="s">
        <v>17</v>
      </c>
      <c r="B67" s="14" t="s">
        <v>17</v>
      </c>
      <c r="C67" s="14" t="s">
        <v>17</v>
      </c>
      <c r="D67" s="14" t="s">
        <v>17</v>
      </c>
      <c r="E67" s="36">
        <f>SUM(D66)+D52</f>
        <v>1167074</v>
      </c>
      <c r="F67" s="99" t="s">
        <v>17</v>
      </c>
      <c r="G67" s="40"/>
      <c r="H67" s="40"/>
      <c r="I67" s="40"/>
      <c r="J67" s="40"/>
      <c r="K67" s="40"/>
      <c r="L67" s="40"/>
      <c r="M67" s="40"/>
      <c r="N67" s="40"/>
    </row>
    <row r="68" spans="1:14" x14ac:dyDescent="0.2">
      <c r="A68" s="65" t="s">
        <v>11</v>
      </c>
      <c r="B68" s="17" t="s">
        <v>17</v>
      </c>
      <c r="C68" s="17" t="s">
        <v>17</v>
      </c>
      <c r="D68" s="63">
        <v>23820</v>
      </c>
      <c r="E68" s="18" t="s">
        <v>17</v>
      </c>
      <c r="F68" s="29" t="s">
        <v>17</v>
      </c>
    </row>
    <row r="69" spans="1:14" ht="38.25" x14ac:dyDescent="0.2">
      <c r="A69" s="64" t="s">
        <v>12</v>
      </c>
      <c r="B69" s="17" t="s">
        <v>127</v>
      </c>
      <c r="C69" s="17">
        <v>9</v>
      </c>
      <c r="D69" s="83">
        <v>2418</v>
      </c>
      <c r="E69" s="18" t="s">
        <v>17</v>
      </c>
      <c r="F69" s="76" t="s">
        <v>29</v>
      </c>
    </row>
    <row r="70" spans="1:14" ht="25.5" x14ac:dyDescent="0.2">
      <c r="A70" s="78" t="s">
        <v>17</v>
      </c>
      <c r="B70" s="17" t="s">
        <v>127</v>
      </c>
      <c r="C70" s="17">
        <v>9</v>
      </c>
      <c r="D70" s="74">
        <v>557</v>
      </c>
      <c r="E70" s="18" t="s">
        <v>17</v>
      </c>
      <c r="F70" s="76" t="s">
        <v>27</v>
      </c>
    </row>
    <row r="71" spans="1:14" x14ac:dyDescent="0.2">
      <c r="A71" s="78" t="s">
        <v>17</v>
      </c>
      <c r="B71" s="17" t="s">
        <v>127</v>
      </c>
      <c r="C71" s="17">
        <v>9</v>
      </c>
      <c r="D71" s="74">
        <v>469</v>
      </c>
      <c r="E71" s="18" t="s">
        <v>17</v>
      </c>
      <c r="F71" s="76" t="s">
        <v>25</v>
      </c>
    </row>
    <row r="72" spans="1:14" ht="25.5" x14ac:dyDescent="0.2">
      <c r="A72" s="78" t="s">
        <v>17</v>
      </c>
      <c r="B72" s="17" t="s">
        <v>127</v>
      </c>
      <c r="C72" s="17">
        <v>9</v>
      </c>
      <c r="D72" s="74">
        <v>383</v>
      </c>
      <c r="E72" s="18" t="s">
        <v>17</v>
      </c>
      <c r="F72" s="76" t="s">
        <v>38</v>
      </c>
    </row>
    <row r="73" spans="1:14" ht="25.5" x14ac:dyDescent="0.2">
      <c r="A73" s="78" t="s">
        <v>17</v>
      </c>
      <c r="B73" s="17" t="s">
        <v>127</v>
      </c>
      <c r="C73" s="17">
        <v>9</v>
      </c>
      <c r="D73" s="74">
        <v>2062</v>
      </c>
      <c r="E73" s="18" t="s">
        <v>17</v>
      </c>
      <c r="F73" s="75" t="s">
        <v>26</v>
      </c>
    </row>
    <row r="74" spans="1:14" x14ac:dyDescent="0.2">
      <c r="A74" s="28" t="s">
        <v>13</v>
      </c>
      <c r="B74" s="17" t="s">
        <v>17</v>
      </c>
      <c r="C74" s="17" t="s">
        <v>17</v>
      </c>
      <c r="D74" s="53">
        <f>SUM(D69:D73)</f>
        <v>5889</v>
      </c>
      <c r="E74" s="54" t="s">
        <v>17</v>
      </c>
      <c r="F74" s="55" t="s">
        <v>17</v>
      </c>
    </row>
    <row r="75" spans="1:14" x14ac:dyDescent="0.2">
      <c r="A75" s="31" t="s">
        <v>17</v>
      </c>
      <c r="B75" s="17" t="s">
        <v>17</v>
      </c>
      <c r="C75" s="17" t="s">
        <v>17</v>
      </c>
      <c r="D75" s="17" t="s">
        <v>17</v>
      </c>
      <c r="E75" s="56">
        <f>SUM(D74)+D68</f>
        <v>29709</v>
      </c>
      <c r="F75" s="55" t="s">
        <v>17</v>
      </c>
    </row>
    <row r="76" spans="1:14" x14ac:dyDescent="0.2">
      <c r="A76" s="67" t="s">
        <v>42</v>
      </c>
      <c r="B76" s="17" t="s">
        <v>17</v>
      </c>
      <c r="C76" s="17" t="s">
        <v>17</v>
      </c>
      <c r="D76" s="108">
        <v>9601</v>
      </c>
      <c r="E76" s="56" t="s">
        <v>17</v>
      </c>
      <c r="F76" s="55" t="s">
        <v>17</v>
      </c>
    </row>
    <row r="77" spans="1:14" x14ac:dyDescent="0.2">
      <c r="A77" s="84" t="s">
        <v>43</v>
      </c>
      <c r="B77" s="17" t="s">
        <v>127</v>
      </c>
      <c r="C77" s="17">
        <v>9</v>
      </c>
      <c r="D77" s="109">
        <v>152</v>
      </c>
      <c r="E77" s="56" t="s">
        <v>17</v>
      </c>
      <c r="F77" s="57" t="s">
        <v>25</v>
      </c>
    </row>
    <row r="78" spans="1:14" ht="25.5" x14ac:dyDescent="0.2">
      <c r="A78" s="86" t="s">
        <v>17</v>
      </c>
      <c r="B78" s="17" t="s">
        <v>127</v>
      </c>
      <c r="C78" s="17">
        <v>9</v>
      </c>
      <c r="D78" s="109">
        <v>1</v>
      </c>
      <c r="E78" s="56" t="s">
        <v>17</v>
      </c>
      <c r="F78" s="85" t="s">
        <v>35</v>
      </c>
    </row>
    <row r="79" spans="1:14" ht="25.5" x14ac:dyDescent="0.2">
      <c r="A79" s="86" t="s">
        <v>17</v>
      </c>
      <c r="B79" s="17" t="s">
        <v>127</v>
      </c>
      <c r="C79" s="17">
        <v>9</v>
      </c>
      <c r="D79" s="109">
        <v>57</v>
      </c>
      <c r="E79" s="56" t="s">
        <v>17</v>
      </c>
      <c r="F79" s="76" t="s">
        <v>35</v>
      </c>
    </row>
    <row r="80" spans="1:14" ht="38.25" x14ac:dyDescent="0.2">
      <c r="A80" s="68" t="s">
        <v>17</v>
      </c>
      <c r="B80" s="17" t="s">
        <v>127</v>
      </c>
      <c r="C80" s="17">
        <v>9</v>
      </c>
      <c r="D80" s="109">
        <v>936</v>
      </c>
      <c r="E80" s="56" t="s">
        <v>17</v>
      </c>
      <c r="F80" s="85" t="s">
        <v>29</v>
      </c>
    </row>
    <row r="81" spans="1:7" x14ac:dyDescent="0.2">
      <c r="A81" s="68" t="s">
        <v>17</v>
      </c>
      <c r="B81" s="17" t="s">
        <v>127</v>
      </c>
      <c r="C81" s="17">
        <v>9</v>
      </c>
      <c r="D81" s="109">
        <v>632</v>
      </c>
      <c r="E81" s="56" t="s">
        <v>17</v>
      </c>
      <c r="F81" s="57" t="s">
        <v>26</v>
      </c>
    </row>
    <row r="82" spans="1:7" x14ac:dyDescent="0.2">
      <c r="A82" s="68" t="s">
        <v>17</v>
      </c>
      <c r="B82" s="17" t="s">
        <v>127</v>
      </c>
      <c r="C82" s="17">
        <v>13</v>
      </c>
      <c r="D82" s="109">
        <v>17</v>
      </c>
      <c r="E82" s="56" t="s">
        <v>17</v>
      </c>
      <c r="F82" s="57" t="s">
        <v>194</v>
      </c>
    </row>
    <row r="83" spans="1:7" x14ac:dyDescent="0.2">
      <c r="A83" s="67" t="s">
        <v>44</v>
      </c>
      <c r="B83" s="17" t="s">
        <v>17</v>
      </c>
      <c r="C83" s="17" t="s">
        <v>17</v>
      </c>
      <c r="D83" s="108">
        <f>SUM(D77:D82)</f>
        <v>1795</v>
      </c>
      <c r="E83" s="56" t="s">
        <v>17</v>
      </c>
      <c r="F83" s="111" t="s">
        <v>17</v>
      </c>
      <c r="G83" s="40"/>
    </row>
    <row r="84" spans="1:7" x14ac:dyDescent="0.2">
      <c r="A84" s="31" t="s">
        <v>17</v>
      </c>
      <c r="B84" s="17" t="s">
        <v>17</v>
      </c>
      <c r="C84" s="17" t="s">
        <v>17</v>
      </c>
      <c r="D84" s="17" t="s">
        <v>17</v>
      </c>
      <c r="E84" s="56">
        <f>D76+D83</f>
        <v>11396</v>
      </c>
      <c r="F84" s="111" t="s">
        <v>17</v>
      </c>
      <c r="G84" s="40"/>
    </row>
    <row r="85" spans="1:7" x14ac:dyDescent="0.2">
      <c r="A85" s="28" t="s">
        <v>30</v>
      </c>
      <c r="B85" s="17" t="s">
        <v>17</v>
      </c>
      <c r="C85" s="17" t="s">
        <v>17</v>
      </c>
      <c r="D85" s="58">
        <v>129012</v>
      </c>
      <c r="E85" s="18" t="s">
        <v>17</v>
      </c>
      <c r="F85" s="111" t="s">
        <v>17</v>
      </c>
    </row>
    <row r="86" spans="1:7" ht="38.25" x14ac:dyDescent="0.2">
      <c r="A86" s="66" t="s">
        <v>32</v>
      </c>
      <c r="B86" s="17" t="s">
        <v>127</v>
      </c>
      <c r="C86" s="17">
        <v>9</v>
      </c>
      <c r="D86" s="100">
        <v>33293</v>
      </c>
      <c r="E86" s="18" t="s">
        <v>17</v>
      </c>
      <c r="F86" s="32" t="s">
        <v>46</v>
      </c>
    </row>
    <row r="87" spans="1:7" x14ac:dyDescent="0.2">
      <c r="A87" s="28" t="s">
        <v>31</v>
      </c>
      <c r="B87" s="69" t="s">
        <v>17</v>
      </c>
      <c r="C87" s="17" t="s">
        <v>17</v>
      </c>
      <c r="D87" s="20">
        <f>D86</f>
        <v>33293</v>
      </c>
      <c r="E87" s="18" t="s">
        <v>17</v>
      </c>
      <c r="F87" s="110" t="s">
        <v>17</v>
      </c>
    </row>
    <row r="88" spans="1:7" x14ac:dyDescent="0.2">
      <c r="A88" s="68" t="s">
        <v>17</v>
      </c>
      <c r="B88" s="69" t="s">
        <v>17</v>
      </c>
      <c r="C88" s="69" t="s">
        <v>17</v>
      </c>
      <c r="D88" s="69" t="s">
        <v>17</v>
      </c>
      <c r="E88" s="51">
        <f>SUM(D87)+D85</f>
        <v>162305</v>
      </c>
      <c r="F88" s="110" t="s">
        <v>17</v>
      </c>
      <c r="G88" s="40"/>
    </row>
    <row r="89" spans="1:7" x14ac:dyDescent="0.2">
      <c r="A89" s="120" t="s">
        <v>215</v>
      </c>
      <c r="B89" s="69" t="s">
        <v>17</v>
      </c>
      <c r="C89" s="69" t="s">
        <v>17</v>
      </c>
      <c r="D89" s="121">
        <v>290000</v>
      </c>
      <c r="E89" s="51" t="s">
        <v>17</v>
      </c>
      <c r="F89" s="110" t="s">
        <v>17</v>
      </c>
      <c r="G89" s="40"/>
    </row>
    <row r="90" spans="1:7" x14ac:dyDescent="0.2">
      <c r="A90" s="120" t="s">
        <v>217</v>
      </c>
      <c r="B90" s="17" t="s">
        <v>127</v>
      </c>
      <c r="C90" s="69" t="s">
        <v>17</v>
      </c>
      <c r="D90" s="119" t="s">
        <v>17</v>
      </c>
      <c r="E90" s="51" t="s">
        <v>17</v>
      </c>
      <c r="F90" s="110" t="s">
        <v>17</v>
      </c>
      <c r="G90" s="40"/>
    </row>
    <row r="91" spans="1:7" x14ac:dyDescent="0.2">
      <c r="A91" s="120" t="s">
        <v>216</v>
      </c>
      <c r="B91" s="17" t="s">
        <v>17</v>
      </c>
      <c r="C91" s="69" t="s">
        <v>17</v>
      </c>
      <c r="D91" s="119" t="s">
        <v>17</v>
      </c>
      <c r="E91" s="51" t="s">
        <v>17</v>
      </c>
      <c r="F91" s="110" t="s">
        <v>17</v>
      </c>
      <c r="G91" s="40"/>
    </row>
    <row r="92" spans="1:7" x14ac:dyDescent="0.2">
      <c r="A92" s="122" t="s">
        <v>17</v>
      </c>
      <c r="B92" s="69" t="s">
        <v>17</v>
      </c>
      <c r="C92" s="69" t="s">
        <v>17</v>
      </c>
      <c r="D92" s="119"/>
      <c r="E92" s="51">
        <v>290000</v>
      </c>
      <c r="F92" s="110" t="s">
        <v>17</v>
      </c>
      <c r="G92" s="40"/>
    </row>
    <row r="93" spans="1:7" ht="13.5" thickBot="1" x14ac:dyDescent="0.25">
      <c r="A93" s="43" t="s">
        <v>17</v>
      </c>
      <c r="B93" s="44" t="s">
        <v>17</v>
      </c>
      <c r="C93" s="44" t="s">
        <v>17</v>
      </c>
      <c r="D93" s="44" t="s">
        <v>17</v>
      </c>
      <c r="E93" s="45">
        <f>SUM(E10:E92)</f>
        <v>8019289.3899999997</v>
      </c>
      <c r="F93" s="46" t="s">
        <v>17</v>
      </c>
    </row>
    <row r="94" spans="1:7" x14ac:dyDescent="0.2">
      <c r="A94" s="47"/>
      <c r="B94" s="48"/>
      <c r="C94" s="48"/>
      <c r="D94" s="48"/>
      <c r="E94" s="49"/>
      <c r="F94" s="50"/>
    </row>
    <row r="95" spans="1:7" x14ac:dyDescent="0.2">
      <c r="F95" s="40"/>
    </row>
    <row r="96" spans="1:7" x14ac:dyDescent="0.2">
      <c r="F96" s="40"/>
    </row>
    <row r="97" spans="6:6" x14ac:dyDescent="0.2">
      <c r="F97" s="40"/>
    </row>
    <row r="98" spans="6:6" x14ac:dyDescent="0.2">
      <c r="F98" s="40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view="pageLayout" zoomScaleNormal="100" workbookViewId="0">
      <selection activeCell="E8" sqref="E8"/>
    </sheetView>
  </sheetViews>
  <sheetFormatPr defaultRowHeight="14.25" x14ac:dyDescent="0.2"/>
  <cols>
    <col min="1" max="1" width="6.85546875" style="6" customWidth="1"/>
    <col min="2" max="2" width="10.140625" style="6" bestFit="1" customWidth="1"/>
    <col min="3" max="3" width="13" style="6" bestFit="1" customWidth="1"/>
    <col min="4" max="4" width="35.7109375" style="6" bestFit="1" customWidth="1"/>
    <col min="5" max="5" width="38.28515625" style="6" customWidth="1"/>
    <col min="6" max="6" width="14.28515625" style="6" bestFit="1" customWidth="1"/>
    <col min="7" max="7" width="9.140625" style="6"/>
    <col min="8" max="8" width="12" style="6" bestFit="1" customWidth="1"/>
    <col min="9" max="9" width="12.28515625" style="6" bestFit="1" customWidth="1"/>
    <col min="10" max="10" width="10.140625" style="6" bestFit="1" customWidth="1"/>
    <col min="11" max="16384" width="9.140625" style="6"/>
  </cols>
  <sheetData>
    <row r="1" spans="1:6" x14ac:dyDescent="0.2">
      <c r="A1" s="1" t="s">
        <v>4</v>
      </c>
      <c r="B1" s="1"/>
      <c r="C1" s="4"/>
      <c r="D1" s="4"/>
      <c r="E1" s="4"/>
      <c r="F1" s="4"/>
    </row>
    <row r="3" spans="1:6" x14ac:dyDescent="0.2">
      <c r="A3" s="1" t="s">
        <v>16</v>
      </c>
      <c r="B3" s="4"/>
      <c r="C3" s="4"/>
      <c r="D3" s="4"/>
      <c r="F3" s="4"/>
    </row>
    <row r="4" spans="1:6" x14ac:dyDescent="0.2">
      <c r="A4" s="4"/>
      <c r="B4" s="1"/>
      <c r="C4" s="4"/>
      <c r="D4" s="4"/>
      <c r="E4" s="4"/>
      <c r="F4" s="4"/>
    </row>
    <row r="5" spans="1:6" x14ac:dyDescent="0.2">
      <c r="A5" s="125" t="s">
        <v>53</v>
      </c>
      <c r="B5" s="125"/>
      <c r="C5" s="125"/>
      <c r="F5" s="4"/>
    </row>
    <row r="6" spans="1:6" ht="15" thickBot="1" x14ac:dyDescent="0.25">
      <c r="A6" s="4"/>
      <c r="B6" s="4"/>
      <c r="C6" s="4"/>
      <c r="D6" s="4"/>
      <c r="E6" s="4"/>
      <c r="F6" s="4"/>
    </row>
    <row r="7" spans="1:6" ht="51" x14ac:dyDescent="0.2">
      <c r="A7" s="7" t="s">
        <v>0</v>
      </c>
      <c r="B7" s="8" t="s">
        <v>1</v>
      </c>
      <c r="C7" s="9" t="s">
        <v>2</v>
      </c>
      <c r="D7" s="8" t="s">
        <v>14</v>
      </c>
      <c r="E7" s="8" t="s">
        <v>23</v>
      </c>
      <c r="F7" s="2" t="s">
        <v>15</v>
      </c>
    </row>
    <row r="8" spans="1:6" x14ac:dyDescent="0.2">
      <c r="A8" s="117">
        <v>1</v>
      </c>
      <c r="B8" s="114" t="s">
        <v>55</v>
      </c>
      <c r="C8" s="115">
        <v>565</v>
      </c>
      <c r="D8" s="114" t="s">
        <v>51</v>
      </c>
      <c r="E8" s="114" t="s">
        <v>208</v>
      </c>
      <c r="F8" s="118">
        <v>1114.28</v>
      </c>
    </row>
    <row r="9" spans="1:6" x14ac:dyDescent="0.2">
      <c r="A9" s="60">
        <v>2</v>
      </c>
      <c r="B9" s="116" t="s">
        <v>55</v>
      </c>
      <c r="C9" s="17">
        <v>572</v>
      </c>
      <c r="D9" s="61" t="s">
        <v>56</v>
      </c>
      <c r="E9" s="61" t="s">
        <v>57</v>
      </c>
      <c r="F9" s="34">
        <v>86</v>
      </c>
    </row>
    <row r="10" spans="1:6" x14ac:dyDescent="0.2">
      <c r="A10" s="117">
        <v>3</v>
      </c>
      <c r="B10" s="116" t="s">
        <v>55</v>
      </c>
      <c r="C10" s="17">
        <v>573</v>
      </c>
      <c r="D10" s="61" t="s">
        <v>56</v>
      </c>
      <c r="E10" s="61" t="s">
        <v>59</v>
      </c>
      <c r="F10" s="34">
        <v>86</v>
      </c>
    </row>
    <row r="11" spans="1:6" x14ac:dyDescent="0.2">
      <c r="A11" s="60">
        <v>4</v>
      </c>
      <c r="B11" s="59" t="s">
        <v>55</v>
      </c>
      <c r="C11" s="17">
        <v>574</v>
      </c>
      <c r="D11" s="61" t="s">
        <v>56</v>
      </c>
      <c r="E11" s="61" t="s">
        <v>59</v>
      </c>
      <c r="F11" s="34">
        <v>72</v>
      </c>
    </row>
    <row r="12" spans="1:6" x14ac:dyDescent="0.2">
      <c r="A12" s="117">
        <v>5</v>
      </c>
      <c r="B12" s="59" t="s">
        <v>55</v>
      </c>
      <c r="C12" s="17">
        <v>575</v>
      </c>
      <c r="D12" s="61" t="s">
        <v>56</v>
      </c>
      <c r="E12" s="61" t="s">
        <v>59</v>
      </c>
      <c r="F12" s="34">
        <v>122</v>
      </c>
    </row>
    <row r="13" spans="1:6" x14ac:dyDescent="0.2">
      <c r="A13" s="60">
        <v>6</v>
      </c>
      <c r="B13" s="59" t="s">
        <v>55</v>
      </c>
      <c r="C13" s="17">
        <v>576</v>
      </c>
      <c r="D13" s="61" t="s">
        <v>56</v>
      </c>
      <c r="E13" s="61" t="s">
        <v>59</v>
      </c>
      <c r="F13" s="34">
        <v>86</v>
      </c>
    </row>
    <row r="14" spans="1:6" x14ac:dyDescent="0.2">
      <c r="A14" s="117">
        <v>7</v>
      </c>
      <c r="B14" s="59" t="s">
        <v>55</v>
      </c>
      <c r="C14" s="17">
        <v>577</v>
      </c>
      <c r="D14" s="61" t="s">
        <v>56</v>
      </c>
      <c r="E14" s="61" t="s">
        <v>59</v>
      </c>
      <c r="F14" s="34">
        <v>86</v>
      </c>
    </row>
    <row r="15" spans="1:6" x14ac:dyDescent="0.2">
      <c r="A15" s="60">
        <v>8</v>
      </c>
      <c r="B15" s="59" t="s">
        <v>55</v>
      </c>
      <c r="C15" s="17">
        <v>578</v>
      </c>
      <c r="D15" s="61" t="s">
        <v>60</v>
      </c>
      <c r="E15" s="61" t="s">
        <v>61</v>
      </c>
      <c r="F15" s="34">
        <v>1629</v>
      </c>
    </row>
    <row r="16" spans="1:6" x14ac:dyDescent="0.2">
      <c r="A16" s="117">
        <v>9</v>
      </c>
      <c r="B16" s="59" t="s">
        <v>55</v>
      </c>
      <c r="C16" s="17">
        <v>579</v>
      </c>
      <c r="D16" s="61" t="s">
        <v>62</v>
      </c>
      <c r="E16" s="61" t="s">
        <v>63</v>
      </c>
      <c r="F16" s="34">
        <v>150</v>
      </c>
    </row>
    <row r="17" spans="1:6" x14ac:dyDescent="0.2">
      <c r="A17" s="60">
        <v>10</v>
      </c>
      <c r="B17" s="59" t="s">
        <v>55</v>
      </c>
      <c r="C17" s="17">
        <v>580</v>
      </c>
      <c r="D17" s="61" t="s">
        <v>64</v>
      </c>
      <c r="E17" s="61" t="s">
        <v>65</v>
      </c>
      <c r="F17" s="33">
        <v>7616</v>
      </c>
    </row>
    <row r="18" spans="1:6" x14ac:dyDescent="0.2">
      <c r="A18" s="117">
        <v>11</v>
      </c>
      <c r="B18" s="59" t="s">
        <v>55</v>
      </c>
      <c r="C18" s="17">
        <v>581</v>
      </c>
      <c r="D18" s="61" t="s">
        <v>66</v>
      </c>
      <c r="E18" s="62" t="s">
        <v>69</v>
      </c>
      <c r="F18" s="33">
        <v>4529.03</v>
      </c>
    </row>
    <row r="19" spans="1:6" x14ac:dyDescent="0.2">
      <c r="A19" s="60">
        <v>12</v>
      </c>
      <c r="B19" s="59" t="s">
        <v>55</v>
      </c>
      <c r="C19" s="17">
        <v>582</v>
      </c>
      <c r="D19" s="61" t="s">
        <v>66</v>
      </c>
      <c r="E19" s="61" t="s">
        <v>68</v>
      </c>
      <c r="F19" s="33">
        <v>4980.1400000000003</v>
      </c>
    </row>
    <row r="20" spans="1:6" x14ac:dyDescent="0.2">
      <c r="A20" s="117">
        <v>13</v>
      </c>
      <c r="B20" s="59" t="s">
        <v>55</v>
      </c>
      <c r="C20" s="17">
        <v>583</v>
      </c>
      <c r="D20" s="61" t="s">
        <v>66</v>
      </c>
      <c r="E20" s="62" t="s">
        <v>67</v>
      </c>
      <c r="F20" s="33">
        <v>4980.1400000000003</v>
      </c>
    </row>
    <row r="21" spans="1:6" x14ac:dyDescent="0.2">
      <c r="A21" s="60">
        <v>14</v>
      </c>
      <c r="B21" s="59" t="s">
        <v>55</v>
      </c>
      <c r="C21" s="17">
        <v>584</v>
      </c>
      <c r="D21" s="61" t="s">
        <v>70</v>
      </c>
      <c r="E21" s="62" t="s">
        <v>65</v>
      </c>
      <c r="F21" s="33">
        <v>300</v>
      </c>
    </row>
    <row r="22" spans="1:6" x14ac:dyDescent="0.2">
      <c r="A22" s="117">
        <v>15</v>
      </c>
      <c r="B22" s="59" t="s">
        <v>55</v>
      </c>
      <c r="C22" s="17">
        <v>33</v>
      </c>
      <c r="D22" s="61" t="s">
        <v>199</v>
      </c>
      <c r="E22" s="62" t="s">
        <v>200</v>
      </c>
      <c r="F22" s="33">
        <v>72</v>
      </c>
    </row>
    <row r="23" spans="1:6" x14ac:dyDescent="0.2">
      <c r="A23" s="60">
        <v>16</v>
      </c>
      <c r="B23" s="59" t="s">
        <v>55</v>
      </c>
      <c r="C23" s="17" t="s">
        <v>17</v>
      </c>
      <c r="D23" s="61" t="s">
        <v>211</v>
      </c>
      <c r="E23" s="62" t="s">
        <v>212</v>
      </c>
      <c r="F23" s="33">
        <v>4682.0200000000004</v>
      </c>
    </row>
    <row r="24" spans="1:6" x14ac:dyDescent="0.2">
      <c r="A24" s="117">
        <v>17</v>
      </c>
      <c r="B24" s="59" t="s">
        <v>71</v>
      </c>
      <c r="C24" s="17">
        <v>585</v>
      </c>
      <c r="D24" s="61" t="s">
        <v>72</v>
      </c>
      <c r="E24" s="62" t="s">
        <v>73</v>
      </c>
      <c r="F24" s="33">
        <v>113.05</v>
      </c>
    </row>
    <row r="25" spans="1:6" x14ac:dyDescent="0.2">
      <c r="A25" s="60">
        <v>18</v>
      </c>
      <c r="B25" s="59" t="s">
        <v>71</v>
      </c>
      <c r="C25" s="17">
        <v>586</v>
      </c>
      <c r="D25" s="61" t="s">
        <v>224</v>
      </c>
      <c r="E25" s="62" t="s">
        <v>74</v>
      </c>
      <c r="F25" s="33">
        <v>2250</v>
      </c>
    </row>
    <row r="26" spans="1:6" x14ac:dyDescent="0.2">
      <c r="A26" s="117">
        <v>19</v>
      </c>
      <c r="B26" s="59" t="s">
        <v>71</v>
      </c>
      <c r="C26" s="17">
        <v>115</v>
      </c>
      <c r="D26" s="61" t="s">
        <v>201</v>
      </c>
      <c r="E26" s="62" t="s">
        <v>202</v>
      </c>
      <c r="F26" s="33">
        <v>-272</v>
      </c>
    </row>
    <row r="27" spans="1:6" x14ac:dyDescent="0.2">
      <c r="A27" s="60">
        <v>20</v>
      </c>
      <c r="B27" s="59" t="s">
        <v>75</v>
      </c>
      <c r="C27" s="17">
        <v>587</v>
      </c>
      <c r="D27" s="61" t="s">
        <v>76</v>
      </c>
      <c r="E27" s="62" t="s">
        <v>77</v>
      </c>
      <c r="F27" s="33">
        <v>1071</v>
      </c>
    </row>
    <row r="28" spans="1:6" x14ac:dyDescent="0.2">
      <c r="A28" s="117">
        <v>21</v>
      </c>
      <c r="B28" s="59" t="s">
        <v>75</v>
      </c>
      <c r="C28" s="17">
        <v>588</v>
      </c>
      <c r="D28" s="61" t="s">
        <v>76</v>
      </c>
      <c r="E28" s="62" t="s">
        <v>78</v>
      </c>
      <c r="F28" s="33">
        <v>235.62</v>
      </c>
    </row>
    <row r="29" spans="1:6" x14ac:dyDescent="0.2">
      <c r="A29" s="60">
        <v>22</v>
      </c>
      <c r="B29" s="59" t="s">
        <v>75</v>
      </c>
      <c r="C29" s="17">
        <v>589</v>
      </c>
      <c r="D29" s="61" t="s">
        <v>79</v>
      </c>
      <c r="E29" s="61" t="s">
        <v>80</v>
      </c>
      <c r="F29" s="33">
        <v>919.96</v>
      </c>
    </row>
    <row r="30" spans="1:6" x14ac:dyDescent="0.2">
      <c r="A30" s="117">
        <v>23</v>
      </c>
      <c r="B30" s="59" t="s">
        <v>75</v>
      </c>
      <c r="C30" s="17">
        <v>590</v>
      </c>
      <c r="D30" s="61" t="s">
        <v>81</v>
      </c>
      <c r="E30" s="62" t="s">
        <v>82</v>
      </c>
      <c r="F30" s="33">
        <v>31</v>
      </c>
    </row>
    <row r="31" spans="1:6" x14ac:dyDescent="0.2">
      <c r="A31" s="60">
        <v>24</v>
      </c>
      <c r="B31" s="59" t="s">
        <v>75</v>
      </c>
      <c r="C31" s="17">
        <v>591</v>
      </c>
      <c r="D31" s="61" t="s">
        <v>83</v>
      </c>
      <c r="E31" s="62" t="s">
        <v>84</v>
      </c>
      <c r="F31" s="33">
        <v>2460.09</v>
      </c>
    </row>
    <row r="32" spans="1:6" x14ac:dyDescent="0.2">
      <c r="A32" s="117">
        <v>25</v>
      </c>
      <c r="B32" s="59" t="s">
        <v>75</v>
      </c>
      <c r="C32" s="17">
        <v>33</v>
      </c>
      <c r="D32" s="61" t="s">
        <v>199</v>
      </c>
      <c r="E32" s="62" t="s">
        <v>200</v>
      </c>
      <c r="F32" s="33">
        <v>4133</v>
      </c>
    </row>
    <row r="33" spans="1:7" x14ac:dyDescent="0.2">
      <c r="A33" s="60">
        <v>26</v>
      </c>
      <c r="B33" s="59" t="s">
        <v>75</v>
      </c>
      <c r="C33" s="17">
        <v>34</v>
      </c>
      <c r="D33" s="61" t="s">
        <v>199</v>
      </c>
      <c r="E33" s="62" t="s">
        <v>200</v>
      </c>
      <c r="F33" s="33">
        <v>450</v>
      </c>
    </row>
    <row r="34" spans="1:7" x14ac:dyDescent="0.2">
      <c r="A34" s="117">
        <v>27</v>
      </c>
      <c r="B34" s="59" t="s">
        <v>75</v>
      </c>
      <c r="C34" s="17">
        <v>118</v>
      </c>
      <c r="D34" s="61" t="s">
        <v>201</v>
      </c>
      <c r="E34" s="62" t="s">
        <v>202</v>
      </c>
      <c r="F34" s="33">
        <v>-107.84</v>
      </c>
    </row>
    <row r="35" spans="1:7" x14ac:dyDescent="0.2">
      <c r="A35" s="60">
        <v>28</v>
      </c>
      <c r="B35" s="59" t="s">
        <v>85</v>
      </c>
      <c r="C35" s="17">
        <v>659</v>
      </c>
      <c r="D35" s="61" t="s">
        <v>17</v>
      </c>
      <c r="E35" s="62" t="s">
        <v>204</v>
      </c>
      <c r="F35" s="33">
        <v>23</v>
      </c>
    </row>
    <row r="36" spans="1:7" x14ac:dyDescent="0.2">
      <c r="A36" s="117">
        <v>29</v>
      </c>
      <c r="B36" s="59" t="s">
        <v>85</v>
      </c>
      <c r="C36" s="17">
        <v>661</v>
      </c>
      <c r="D36" s="61" t="s">
        <v>17</v>
      </c>
      <c r="E36" s="62" t="s">
        <v>204</v>
      </c>
      <c r="F36" s="33">
        <v>27</v>
      </c>
    </row>
    <row r="37" spans="1:7" x14ac:dyDescent="0.2">
      <c r="A37" s="60">
        <v>30</v>
      </c>
      <c r="B37" s="59" t="s">
        <v>85</v>
      </c>
      <c r="C37" s="17">
        <v>660</v>
      </c>
      <c r="D37" s="61" t="s">
        <v>17</v>
      </c>
      <c r="E37" s="62" t="s">
        <v>204</v>
      </c>
      <c r="F37" s="33">
        <v>26</v>
      </c>
    </row>
    <row r="38" spans="1:7" x14ac:dyDescent="0.2">
      <c r="A38" s="117">
        <v>31</v>
      </c>
      <c r="B38" s="59" t="s">
        <v>85</v>
      </c>
      <c r="C38" s="17">
        <v>655</v>
      </c>
      <c r="D38" s="61" t="s">
        <v>17</v>
      </c>
      <c r="E38" s="62" t="s">
        <v>204</v>
      </c>
      <c r="F38" s="33">
        <v>79</v>
      </c>
    </row>
    <row r="39" spans="1:7" x14ac:dyDescent="0.2">
      <c r="A39" s="60">
        <v>32</v>
      </c>
      <c r="B39" s="59" t="s">
        <v>85</v>
      </c>
      <c r="C39" s="17">
        <v>656</v>
      </c>
      <c r="D39" s="61" t="s">
        <v>17</v>
      </c>
      <c r="E39" s="62" t="s">
        <v>204</v>
      </c>
      <c r="F39" s="33">
        <v>55</v>
      </c>
    </row>
    <row r="40" spans="1:7" x14ac:dyDescent="0.2">
      <c r="A40" s="117">
        <v>33</v>
      </c>
      <c r="B40" s="59" t="s">
        <v>85</v>
      </c>
      <c r="C40" s="17">
        <v>657</v>
      </c>
      <c r="D40" s="61" t="s">
        <v>17</v>
      </c>
      <c r="E40" s="62" t="s">
        <v>204</v>
      </c>
      <c r="F40" s="33">
        <v>85</v>
      </c>
    </row>
    <row r="41" spans="1:7" x14ac:dyDescent="0.2">
      <c r="A41" s="60">
        <v>34</v>
      </c>
      <c r="B41" s="59" t="s">
        <v>85</v>
      </c>
      <c r="C41" s="17">
        <v>658</v>
      </c>
      <c r="D41" s="61" t="s">
        <v>17</v>
      </c>
      <c r="E41" s="62" t="s">
        <v>204</v>
      </c>
      <c r="F41" s="33">
        <v>43</v>
      </c>
    </row>
    <row r="42" spans="1:7" x14ac:dyDescent="0.2">
      <c r="A42" s="117">
        <v>35</v>
      </c>
      <c r="B42" s="59" t="s">
        <v>85</v>
      </c>
      <c r="C42" s="17">
        <v>663</v>
      </c>
      <c r="D42" s="61" t="s">
        <v>17</v>
      </c>
      <c r="E42" s="62" t="s">
        <v>204</v>
      </c>
      <c r="F42" s="33">
        <v>12</v>
      </c>
    </row>
    <row r="43" spans="1:7" x14ac:dyDescent="0.2">
      <c r="A43" s="60">
        <v>36</v>
      </c>
      <c r="B43" s="59" t="s">
        <v>85</v>
      </c>
      <c r="C43" s="17">
        <v>669</v>
      </c>
      <c r="D43" s="61" t="s">
        <v>17</v>
      </c>
      <c r="E43" s="62" t="s">
        <v>204</v>
      </c>
      <c r="F43" s="33">
        <v>19</v>
      </c>
    </row>
    <row r="44" spans="1:7" x14ac:dyDescent="0.2">
      <c r="A44" s="117">
        <v>37</v>
      </c>
      <c r="B44" s="59" t="s">
        <v>85</v>
      </c>
      <c r="C44" s="17">
        <v>664</v>
      </c>
      <c r="D44" s="61" t="s">
        <v>56</v>
      </c>
      <c r="E44" s="62" t="s">
        <v>59</v>
      </c>
      <c r="F44" s="33">
        <v>36</v>
      </c>
    </row>
    <row r="45" spans="1:7" x14ac:dyDescent="0.2">
      <c r="A45" s="60">
        <v>38</v>
      </c>
      <c r="B45" s="59" t="s">
        <v>85</v>
      </c>
      <c r="C45" s="17">
        <v>36</v>
      </c>
      <c r="D45" s="61" t="s">
        <v>199</v>
      </c>
      <c r="E45" s="62" t="s">
        <v>200</v>
      </c>
      <c r="F45" s="33">
        <v>500</v>
      </c>
    </row>
    <row r="46" spans="1:7" x14ac:dyDescent="0.2">
      <c r="A46" s="117">
        <v>39</v>
      </c>
      <c r="B46" s="59" t="s">
        <v>86</v>
      </c>
      <c r="C46" s="17">
        <v>665</v>
      </c>
      <c r="D46" s="61" t="s">
        <v>87</v>
      </c>
      <c r="E46" s="62" t="s">
        <v>88</v>
      </c>
      <c r="F46" s="33">
        <v>1428</v>
      </c>
    </row>
    <row r="47" spans="1:7" x14ac:dyDescent="0.2">
      <c r="A47" s="60">
        <v>40</v>
      </c>
      <c r="B47" s="59" t="s">
        <v>85</v>
      </c>
      <c r="C47" s="17">
        <v>666</v>
      </c>
      <c r="D47" s="61" t="s">
        <v>56</v>
      </c>
      <c r="E47" s="62" t="s">
        <v>52</v>
      </c>
      <c r="F47" s="33">
        <v>7898.45</v>
      </c>
      <c r="G47" s="16"/>
    </row>
    <row r="48" spans="1:7" x14ac:dyDescent="0.2">
      <c r="A48" s="117">
        <v>41</v>
      </c>
      <c r="B48" s="59" t="s">
        <v>85</v>
      </c>
      <c r="C48" s="17">
        <v>667</v>
      </c>
      <c r="D48" s="61" t="s">
        <v>56</v>
      </c>
      <c r="E48" s="62" t="s">
        <v>52</v>
      </c>
      <c r="F48" s="33">
        <v>4232.84</v>
      </c>
      <c r="G48" s="16"/>
    </row>
    <row r="49" spans="1:6" x14ac:dyDescent="0.2">
      <c r="A49" s="60">
        <v>42</v>
      </c>
      <c r="B49" s="59" t="s">
        <v>85</v>
      </c>
      <c r="C49" s="17">
        <v>668</v>
      </c>
      <c r="D49" s="61" t="s">
        <v>56</v>
      </c>
      <c r="E49" s="62" t="s">
        <v>57</v>
      </c>
      <c r="F49" s="33">
        <v>72</v>
      </c>
    </row>
    <row r="50" spans="1:6" x14ac:dyDescent="0.2">
      <c r="A50" s="117">
        <v>43</v>
      </c>
      <c r="B50" s="59" t="s">
        <v>85</v>
      </c>
      <c r="C50" s="70">
        <v>669</v>
      </c>
      <c r="D50" s="61" t="s">
        <v>89</v>
      </c>
      <c r="E50" s="62" t="s">
        <v>90</v>
      </c>
      <c r="F50" s="33">
        <v>3657.36</v>
      </c>
    </row>
    <row r="51" spans="1:6" x14ac:dyDescent="0.2">
      <c r="A51" s="60">
        <v>44</v>
      </c>
      <c r="B51" s="59" t="s">
        <v>85</v>
      </c>
      <c r="C51" s="70">
        <v>670</v>
      </c>
      <c r="D51" s="61" t="s">
        <v>89</v>
      </c>
      <c r="E51" s="62" t="s">
        <v>90</v>
      </c>
      <c r="F51" s="33">
        <v>5933.7</v>
      </c>
    </row>
    <row r="52" spans="1:6" x14ac:dyDescent="0.2">
      <c r="A52" s="117">
        <v>45</v>
      </c>
      <c r="B52" s="59" t="s">
        <v>85</v>
      </c>
      <c r="C52" s="70">
        <v>671</v>
      </c>
      <c r="D52" s="61" t="s">
        <v>89</v>
      </c>
      <c r="E52" s="62" t="s">
        <v>90</v>
      </c>
      <c r="F52" s="33">
        <v>3968.26</v>
      </c>
    </row>
    <row r="53" spans="1:6" x14ac:dyDescent="0.2">
      <c r="A53" s="60">
        <v>46</v>
      </c>
      <c r="B53" s="59" t="s">
        <v>85</v>
      </c>
      <c r="C53" s="70">
        <v>672</v>
      </c>
      <c r="D53" s="61" t="s">
        <v>91</v>
      </c>
      <c r="E53" s="62" t="s">
        <v>92</v>
      </c>
      <c r="F53" s="33">
        <v>773.5</v>
      </c>
    </row>
    <row r="54" spans="1:6" x14ac:dyDescent="0.2">
      <c r="A54" s="117">
        <v>47</v>
      </c>
      <c r="B54" s="59" t="s">
        <v>85</v>
      </c>
      <c r="C54" s="70">
        <v>673</v>
      </c>
      <c r="D54" s="61" t="s">
        <v>87</v>
      </c>
      <c r="E54" s="62" t="s">
        <v>93</v>
      </c>
      <c r="F54" s="33">
        <v>1428</v>
      </c>
    </row>
    <row r="55" spans="1:6" x14ac:dyDescent="0.2">
      <c r="A55" s="60">
        <v>48</v>
      </c>
      <c r="B55" s="59" t="s">
        <v>85</v>
      </c>
      <c r="C55" s="70">
        <v>35</v>
      </c>
      <c r="D55" s="61" t="s">
        <v>199</v>
      </c>
      <c r="E55" s="62" t="s">
        <v>200</v>
      </c>
      <c r="F55" s="33">
        <v>800</v>
      </c>
    </row>
    <row r="56" spans="1:6" x14ac:dyDescent="0.2">
      <c r="A56" s="117">
        <v>49</v>
      </c>
      <c r="B56" s="59" t="s">
        <v>94</v>
      </c>
      <c r="C56" s="70">
        <v>674</v>
      </c>
      <c r="D56" s="61" t="s">
        <v>81</v>
      </c>
      <c r="E56" s="62" t="s">
        <v>95</v>
      </c>
      <c r="F56" s="34">
        <v>1446.65</v>
      </c>
    </row>
    <row r="57" spans="1:6" x14ac:dyDescent="0.2">
      <c r="A57" s="60">
        <v>50</v>
      </c>
      <c r="B57" s="59" t="s">
        <v>94</v>
      </c>
      <c r="C57" s="70">
        <v>675</v>
      </c>
      <c r="D57" s="61" t="s">
        <v>96</v>
      </c>
      <c r="E57" s="62" t="s">
        <v>97</v>
      </c>
      <c r="F57" s="34">
        <v>751.6</v>
      </c>
    </row>
    <row r="58" spans="1:6" x14ac:dyDescent="0.2">
      <c r="A58" s="117">
        <v>51</v>
      </c>
      <c r="B58" s="59" t="s">
        <v>94</v>
      </c>
      <c r="C58" s="70">
        <v>676</v>
      </c>
      <c r="D58" s="61" t="s">
        <v>96</v>
      </c>
      <c r="E58" s="62" t="s">
        <v>98</v>
      </c>
      <c r="F58" s="33">
        <v>642.6</v>
      </c>
    </row>
    <row r="59" spans="1:6" x14ac:dyDescent="0.2">
      <c r="A59" s="60">
        <v>52</v>
      </c>
      <c r="B59" s="59" t="s">
        <v>94</v>
      </c>
      <c r="C59" s="70">
        <v>677</v>
      </c>
      <c r="D59" s="61" t="s">
        <v>99</v>
      </c>
      <c r="E59" s="62" t="s">
        <v>100</v>
      </c>
      <c r="F59" s="33">
        <v>13965.84</v>
      </c>
    </row>
    <row r="60" spans="1:6" x14ac:dyDescent="0.2">
      <c r="A60" s="117">
        <v>53</v>
      </c>
      <c r="B60" s="59" t="s">
        <v>94</v>
      </c>
      <c r="C60" s="70">
        <v>678</v>
      </c>
      <c r="D60" s="61" t="s">
        <v>101</v>
      </c>
      <c r="E60" s="62" t="s">
        <v>102</v>
      </c>
      <c r="F60" s="33">
        <v>8368.7099999999991</v>
      </c>
    </row>
    <row r="61" spans="1:6" x14ac:dyDescent="0.2">
      <c r="A61" s="60">
        <v>54</v>
      </c>
      <c r="B61" s="59" t="s">
        <v>94</v>
      </c>
      <c r="C61" s="70">
        <v>679</v>
      </c>
      <c r="D61" s="61" t="s">
        <v>101</v>
      </c>
      <c r="E61" s="62" t="s">
        <v>102</v>
      </c>
      <c r="F61" s="33">
        <v>1047.1500000000001</v>
      </c>
    </row>
    <row r="62" spans="1:6" x14ac:dyDescent="0.2">
      <c r="A62" s="117">
        <v>55</v>
      </c>
      <c r="B62" s="59" t="s">
        <v>94</v>
      </c>
      <c r="C62" s="70">
        <v>680</v>
      </c>
      <c r="D62" s="61" t="s">
        <v>103</v>
      </c>
      <c r="E62" s="62" t="s">
        <v>104</v>
      </c>
      <c r="F62" s="33">
        <v>9013.3700000000008</v>
      </c>
    </row>
    <row r="63" spans="1:6" x14ac:dyDescent="0.2">
      <c r="A63" s="60">
        <v>56</v>
      </c>
      <c r="B63" s="59" t="s">
        <v>94</v>
      </c>
      <c r="C63" s="70">
        <v>681</v>
      </c>
      <c r="D63" s="61" t="s">
        <v>101</v>
      </c>
      <c r="E63" s="62" t="s">
        <v>102</v>
      </c>
      <c r="F63" s="33">
        <v>398.51</v>
      </c>
    </row>
    <row r="64" spans="1:6" x14ac:dyDescent="0.2">
      <c r="A64" s="117">
        <v>57</v>
      </c>
      <c r="B64" s="59" t="s">
        <v>94</v>
      </c>
      <c r="C64" s="70">
        <v>687</v>
      </c>
      <c r="D64" s="61" t="s">
        <v>105</v>
      </c>
      <c r="E64" s="62" t="s">
        <v>106</v>
      </c>
      <c r="F64" s="33">
        <v>1494</v>
      </c>
    </row>
    <row r="65" spans="1:6" x14ac:dyDescent="0.2">
      <c r="A65" s="60">
        <v>58</v>
      </c>
      <c r="B65" s="59" t="s">
        <v>94</v>
      </c>
      <c r="C65" s="70">
        <v>688</v>
      </c>
      <c r="D65" s="61" t="s">
        <v>79</v>
      </c>
      <c r="E65" s="62" t="s">
        <v>107</v>
      </c>
      <c r="F65" s="34">
        <v>279.98</v>
      </c>
    </row>
    <row r="66" spans="1:6" x14ac:dyDescent="0.2">
      <c r="A66" s="117">
        <v>59</v>
      </c>
      <c r="B66" s="59" t="s">
        <v>94</v>
      </c>
      <c r="C66" s="70">
        <v>689</v>
      </c>
      <c r="D66" s="61" t="s">
        <v>79</v>
      </c>
      <c r="E66" s="62" t="s">
        <v>108</v>
      </c>
      <c r="F66" s="33">
        <v>1514.97</v>
      </c>
    </row>
    <row r="67" spans="1:6" x14ac:dyDescent="0.2">
      <c r="A67" s="60">
        <v>60</v>
      </c>
      <c r="B67" s="59" t="s">
        <v>94</v>
      </c>
      <c r="C67" s="70">
        <v>37</v>
      </c>
      <c r="D67" s="61" t="s">
        <v>199</v>
      </c>
      <c r="E67" s="62" t="s">
        <v>200</v>
      </c>
      <c r="F67" s="33">
        <v>1027</v>
      </c>
    </row>
    <row r="68" spans="1:6" x14ac:dyDescent="0.2">
      <c r="A68" s="117">
        <v>61</v>
      </c>
      <c r="B68" s="59" t="s">
        <v>94</v>
      </c>
      <c r="C68" s="70">
        <v>38</v>
      </c>
      <c r="D68" s="61" t="s">
        <v>199</v>
      </c>
      <c r="E68" s="62" t="s">
        <v>200</v>
      </c>
      <c r="F68" s="33">
        <v>468</v>
      </c>
    </row>
    <row r="69" spans="1:6" x14ac:dyDescent="0.2">
      <c r="A69" s="60">
        <v>62</v>
      </c>
      <c r="B69" s="59" t="s">
        <v>86</v>
      </c>
      <c r="C69" s="70">
        <v>123</v>
      </c>
      <c r="D69" s="61" t="s">
        <v>201</v>
      </c>
      <c r="E69" s="62" t="s">
        <v>202</v>
      </c>
      <c r="F69" s="33">
        <v>-215.31</v>
      </c>
    </row>
    <row r="70" spans="1:6" x14ac:dyDescent="0.2">
      <c r="A70" s="117">
        <v>63</v>
      </c>
      <c r="B70" s="59" t="s">
        <v>86</v>
      </c>
      <c r="C70" s="70">
        <v>124</v>
      </c>
      <c r="D70" s="61" t="s">
        <v>201</v>
      </c>
      <c r="E70" s="62" t="s">
        <v>202</v>
      </c>
      <c r="F70" s="33">
        <v>-122.78</v>
      </c>
    </row>
    <row r="71" spans="1:6" x14ac:dyDescent="0.2">
      <c r="A71" s="60">
        <v>64</v>
      </c>
      <c r="B71" s="59" t="s">
        <v>86</v>
      </c>
      <c r="C71" s="70">
        <v>125</v>
      </c>
      <c r="D71" s="61" t="s">
        <v>201</v>
      </c>
      <c r="E71" s="62" t="s">
        <v>202</v>
      </c>
      <c r="F71" s="33">
        <v>-468</v>
      </c>
    </row>
    <row r="72" spans="1:6" x14ac:dyDescent="0.2">
      <c r="A72" s="117">
        <v>65</v>
      </c>
      <c r="B72" s="59" t="s">
        <v>86</v>
      </c>
      <c r="C72" s="70">
        <v>39</v>
      </c>
      <c r="D72" s="61" t="s">
        <v>199</v>
      </c>
      <c r="E72" s="62" t="s">
        <v>200</v>
      </c>
      <c r="F72" s="33">
        <v>906</v>
      </c>
    </row>
    <row r="73" spans="1:6" x14ac:dyDescent="0.2">
      <c r="A73" s="60">
        <v>66</v>
      </c>
      <c r="B73" s="59" t="s">
        <v>109</v>
      </c>
      <c r="C73" s="70">
        <v>694</v>
      </c>
      <c r="D73" s="61" t="s">
        <v>110</v>
      </c>
      <c r="E73" s="62" t="s">
        <v>111</v>
      </c>
      <c r="F73" s="33">
        <v>530</v>
      </c>
    </row>
    <row r="74" spans="1:6" x14ac:dyDescent="0.2">
      <c r="A74" s="117">
        <v>67</v>
      </c>
      <c r="B74" s="59" t="s">
        <v>109</v>
      </c>
      <c r="C74" s="70">
        <v>695</v>
      </c>
      <c r="D74" s="61" t="s">
        <v>89</v>
      </c>
      <c r="E74" s="61" t="s">
        <v>90</v>
      </c>
      <c r="F74" s="34">
        <v>923.16</v>
      </c>
    </row>
    <row r="75" spans="1:6" x14ac:dyDescent="0.2">
      <c r="A75" s="60">
        <v>68</v>
      </c>
      <c r="B75" s="59" t="s">
        <v>109</v>
      </c>
      <c r="C75" s="70">
        <v>40</v>
      </c>
      <c r="D75" s="61" t="s">
        <v>199</v>
      </c>
      <c r="E75" s="61" t="s">
        <v>200</v>
      </c>
      <c r="F75" s="34">
        <v>450</v>
      </c>
    </row>
    <row r="76" spans="1:6" x14ac:dyDescent="0.2">
      <c r="A76" s="117">
        <v>69</v>
      </c>
      <c r="B76" s="59" t="s">
        <v>112</v>
      </c>
      <c r="C76" s="70">
        <v>696</v>
      </c>
      <c r="D76" s="61" t="s">
        <v>113</v>
      </c>
      <c r="E76" s="62" t="s">
        <v>114</v>
      </c>
      <c r="F76" s="33">
        <v>385.99</v>
      </c>
    </row>
    <row r="77" spans="1:6" x14ac:dyDescent="0.2">
      <c r="A77" s="60">
        <v>70</v>
      </c>
      <c r="B77" s="59" t="s">
        <v>112</v>
      </c>
      <c r="C77" s="70">
        <v>697</v>
      </c>
      <c r="D77" s="61" t="s">
        <v>115</v>
      </c>
      <c r="E77" s="62" t="s">
        <v>116</v>
      </c>
      <c r="F77" s="33">
        <v>7735</v>
      </c>
    </row>
    <row r="78" spans="1:6" x14ac:dyDescent="0.2">
      <c r="A78" s="117">
        <v>71</v>
      </c>
      <c r="B78" s="59" t="s">
        <v>112</v>
      </c>
      <c r="C78" s="70">
        <v>698</v>
      </c>
      <c r="D78" s="61" t="s">
        <v>117</v>
      </c>
      <c r="E78" s="62" t="s">
        <v>118</v>
      </c>
      <c r="F78" s="33">
        <v>1106.7</v>
      </c>
    </row>
    <row r="79" spans="1:6" x14ac:dyDescent="0.2">
      <c r="A79" s="60">
        <v>72</v>
      </c>
      <c r="B79" s="59" t="s">
        <v>112</v>
      </c>
      <c r="C79" s="70">
        <v>699</v>
      </c>
      <c r="D79" s="61" t="s">
        <v>119</v>
      </c>
      <c r="E79" s="62" t="s">
        <v>120</v>
      </c>
      <c r="F79" s="33">
        <v>3937.5</v>
      </c>
    </row>
    <row r="80" spans="1:6" x14ac:dyDescent="0.2">
      <c r="A80" s="117">
        <v>73</v>
      </c>
      <c r="B80" s="59" t="s">
        <v>112</v>
      </c>
      <c r="C80" s="70">
        <v>700</v>
      </c>
      <c r="D80" s="61" t="s">
        <v>117</v>
      </c>
      <c r="E80" s="62" t="s">
        <v>118</v>
      </c>
      <c r="F80" s="33">
        <v>1106.7</v>
      </c>
    </row>
    <row r="81" spans="1:7" x14ac:dyDescent="0.2">
      <c r="A81" s="60">
        <v>74</v>
      </c>
      <c r="B81" s="59" t="s">
        <v>112</v>
      </c>
      <c r="C81" s="70">
        <v>701</v>
      </c>
      <c r="D81" s="61" t="s">
        <v>119</v>
      </c>
      <c r="E81" s="62" t="s">
        <v>120</v>
      </c>
      <c r="F81" s="33">
        <v>2467.5</v>
      </c>
    </row>
    <row r="82" spans="1:7" x14ac:dyDescent="0.2">
      <c r="A82" s="117">
        <v>75</v>
      </c>
      <c r="B82" s="59" t="s">
        <v>112</v>
      </c>
      <c r="C82" s="70">
        <v>702</v>
      </c>
      <c r="D82" s="61" t="s">
        <v>117</v>
      </c>
      <c r="E82" s="62" t="s">
        <v>111</v>
      </c>
      <c r="F82" s="33">
        <v>1190</v>
      </c>
    </row>
    <row r="83" spans="1:7" x14ac:dyDescent="0.2">
      <c r="A83" s="60">
        <v>76</v>
      </c>
      <c r="B83" s="59" t="s">
        <v>112</v>
      </c>
      <c r="C83" s="70">
        <v>703</v>
      </c>
      <c r="D83" s="61" t="s">
        <v>119</v>
      </c>
      <c r="E83" s="61" t="s">
        <v>120</v>
      </c>
      <c r="F83" s="33">
        <v>3307.5</v>
      </c>
    </row>
    <row r="84" spans="1:7" x14ac:dyDescent="0.2">
      <c r="A84" s="117">
        <v>77</v>
      </c>
      <c r="B84" s="59" t="s">
        <v>112</v>
      </c>
      <c r="C84" s="70">
        <v>704</v>
      </c>
      <c r="D84" s="61" t="s">
        <v>121</v>
      </c>
      <c r="E84" s="61" t="s">
        <v>122</v>
      </c>
      <c r="F84" s="33">
        <v>5039.28</v>
      </c>
    </row>
    <row r="85" spans="1:7" x14ac:dyDescent="0.2">
      <c r="A85" s="60">
        <v>78</v>
      </c>
      <c r="B85" s="59" t="s">
        <v>112</v>
      </c>
      <c r="C85" s="70">
        <v>705</v>
      </c>
      <c r="D85" s="71" t="s">
        <v>123</v>
      </c>
      <c r="E85" s="71" t="s">
        <v>124</v>
      </c>
      <c r="F85" s="112">
        <v>142.80000000000001</v>
      </c>
    </row>
    <row r="86" spans="1:7" x14ac:dyDescent="0.2">
      <c r="A86" s="117">
        <v>79</v>
      </c>
      <c r="B86" s="59" t="s">
        <v>112</v>
      </c>
      <c r="C86" s="70">
        <v>706</v>
      </c>
      <c r="D86" s="61" t="s">
        <v>125</v>
      </c>
      <c r="E86" s="61" t="s">
        <v>126</v>
      </c>
      <c r="F86" s="33">
        <v>300</v>
      </c>
    </row>
    <row r="87" spans="1:7" x14ac:dyDescent="0.2">
      <c r="A87" s="60">
        <v>80</v>
      </c>
      <c r="B87" s="59" t="s">
        <v>129</v>
      </c>
      <c r="C87" s="70">
        <v>707</v>
      </c>
      <c r="D87" s="61" t="s">
        <v>130</v>
      </c>
      <c r="E87" s="61" t="s">
        <v>131</v>
      </c>
      <c r="F87" s="33">
        <v>11843.57</v>
      </c>
    </row>
    <row r="88" spans="1:7" x14ac:dyDescent="0.2">
      <c r="A88" s="117">
        <v>81</v>
      </c>
      <c r="B88" s="59" t="s">
        <v>129</v>
      </c>
      <c r="C88" s="70">
        <v>708</v>
      </c>
      <c r="D88" s="61" t="s">
        <v>132</v>
      </c>
      <c r="E88" s="61" t="s">
        <v>133</v>
      </c>
      <c r="F88" s="33">
        <v>5021.32</v>
      </c>
    </row>
    <row r="89" spans="1:7" x14ac:dyDescent="0.2">
      <c r="A89" s="60">
        <v>82</v>
      </c>
      <c r="B89" s="59" t="s">
        <v>129</v>
      </c>
      <c r="C89" s="70">
        <v>709</v>
      </c>
      <c r="D89" s="61" t="s">
        <v>134</v>
      </c>
      <c r="E89" s="61" t="s">
        <v>135</v>
      </c>
      <c r="F89" s="33">
        <v>1618.4</v>
      </c>
    </row>
    <row r="90" spans="1:7" x14ac:dyDescent="0.2">
      <c r="A90" s="117">
        <v>83</v>
      </c>
      <c r="B90" s="59" t="s">
        <v>129</v>
      </c>
      <c r="C90" s="70">
        <v>710</v>
      </c>
      <c r="D90" s="61" t="s">
        <v>136</v>
      </c>
      <c r="E90" s="61" t="s">
        <v>137</v>
      </c>
      <c r="F90" s="33">
        <v>1500</v>
      </c>
    </row>
    <row r="91" spans="1:7" x14ac:dyDescent="0.2">
      <c r="A91" s="60">
        <v>84</v>
      </c>
      <c r="B91" s="59" t="s">
        <v>129</v>
      </c>
      <c r="C91" s="70">
        <v>711</v>
      </c>
      <c r="D91" s="61" t="s">
        <v>123</v>
      </c>
      <c r="E91" s="61" t="s">
        <v>138</v>
      </c>
      <c r="F91" s="33">
        <v>10781.86</v>
      </c>
    </row>
    <row r="92" spans="1:7" x14ac:dyDescent="0.2">
      <c r="A92" s="117">
        <v>85</v>
      </c>
      <c r="B92" s="59" t="s">
        <v>129</v>
      </c>
      <c r="C92" s="70">
        <v>129</v>
      </c>
      <c r="D92" s="61" t="s">
        <v>201</v>
      </c>
      <c r="E92" s="61" t="s">
        <v>202</v>
      </c>
      <c r="F92" s="33">
        <v>-106.18</v>
      </c>
    </row>
    <row r="93" spans="1:7" x14ac:dyDescent="0.2">
      <c r="A93" s="60">
        <v>86</v>
      </c>
      <c r="B93" s="59" t="s">
        <v>129</v>
      </c>
      <c r="C93" s="70">
        <v>41</v>
      </c>
      <c r="D93" s="61" t="s">
        <v>199</v>
      </c>
      <c r="E93" s="61" t="s">
        <v>200</v>
      </c>
      <c r="F93" s="33">
        <v>860</v>
      </c>
    </row>
    <row r="94" spans="1:7" x14ac:dyDescent="0.2">
      <c r="A94" s="117">
        <v>87</v>
      </c>
      <c r="B94" s="59" t="s">
        <v>129</v>
      </c>
      <c r="C94" s="70">
        <v>42</v>
      </c>
      <c r="D94" s="61" t="s">
        <v>199</v>
      </c>
      <c r="E94" s="61" t="s">
        <v>200</v>
      </c>
      <c r="F94" s="33">
        <v>18</v>
      </c>
    </row>
    <row r="95" spans="1:7" x14ac:dyDescent="0.2">
      <c r="A95" s="60">
        <v>88</v>
      </c>
      <c r="B95" s="59" t="s">
        <v>139</v>
      </c>
      <c r="C95" s="70">
        <v>712</v>
      </c>
      <c r="D95" s="61" t="s">
        <v>140</v>
      </c>
      <c r="E95" s="61" t="s">
        <v>141</v>
      </c>
      <c r="F95" s="33">
        <v>166.6</v>
      </c>
      <c r="G95" s="16"/>
    </row>
    <row r="96" spans="1:7" x14ac:dyDescent="0.2">
      <c r="A96" s="117">
        <v>89</v>
      </c>
      <c r="B96" s="59" t="s">
        <v>129</v>
      </c>
      <c r="C96" s="70">
        <v>713</v>
      </c>
      <c r="D96" s="61" t="s">
        <v>134</v>
      </c>
      <c r="E96" s="61" t="s">
        <v>142</v>
      </c>
      <c r="F96" s="33">
        <v>101.29</v>
      </c>
      <c r="G96" s="16"/>
    </row>
    <row r="97" spans="1:7" x14ac:dyDescent="0.2">
      <c r="A97" s="60">
        <v>90</v>
      </c>
      <c r="B97" s="59" t="s">
        <v>129</v>
      </c>
      <c r="C97" s="70">
        <v>714</v>
      </c>
      <c r="D97" s="61" t="s">
        <v>143</v>
      </c>
      <c r="E97" s="61" t="s">
        <v>144</v>
      </c>
      <c r="F97" s="33">
        <v>858.25</v>
      </c>
      <c r="G97" s="16"/>
    </row>
    <row r="98" spans="1:7" x14ac:dyDescent="0.2">
      <c r="A98" s="117">
        <v>91</v>
      </c>
      <c r="B98" s="59" t="s">
        <v>139</v>
      </c>
      <c r="C98" s="70">
        <v>715</v>
      </c>
      <c r="D98" s="61" t="s">
        <v>145</v>
      </c>
      <c r="E98" s="61" t="s">
        <v>146</v>
      </c>
      <c r="F98" s="33">
        <v>264.42</v>
      </c>
      <c r="G98" s="16"/>
    </row>
    <row r="99" spans="1:7" x14ac:dyDescent="0.2">
      <c r="A99" s="60">
        <v>92</v>
      </c>
      <c r="B99" s="59" t="s">
        <v>139</v>
      </c>
      <c r="C99" s="70">
        <v>716</v>
      </c>
      <c r="D99" s="61" t="s">
        <v>147</v>
      </c>
      <c r="E99" s="61" t="s">
        <v>148</v>
      </c>
      <c r="F99" s="34">
        <v>15580.65</v>
      </c>
      <c r="G99" s="16"/>
    </row>
    <row r="100" spans="1:7" x14ac:dyDescent="0.2">
      <c r="A100" s="117">
        <v>93</v>
      </c>
      <c r="B100" s="59" t="s">
        <v>139</v>
      </c>
      <c r="C100" s="70">
        <v>717</v>
      </c>
      <c r="D100" s="61" t="s">
        <v>147</v>
      </c>
      <c r="E100" s="61" t="s">
        <v>148</v>
      </c>
      <c r="F100" s="33">
        <v>14874.29</v>
      </c>
    </row>
    <row r="101" spans="1:7" x14ac:dyDescent="0.2">
      <c r="A101" s="60">
        <v>94</v>
      </c>
      <c r="B101" s="59" t="s">
        <v>139</v>
      </c>
      <c r="C101" s="70">
        <v>718</v>
      </c>
      <c r="D101" s="61" t="s">
        <v>149</v>
      </c>
      <c r="E101" s="61" t="s">
        <v>150</v>
      </c>
      <c r="F101" s="33">
        <v>132</v>
      </c>
    </row>
    <row r="102" spans="1:7" x14ac:dyDescent="0.2">
      <c r="A102" s="117">
        <v>95</v>
      </c>
      <c r="B102" s="59" t="s">
        <v>139</v>
      </c>
      <c r="C102" s="70">
        <v>720</v>
      </c>
      <c r="D102" s="61" t="s">
        <v>89</v>
      </c>
      <c r="E102" s="61" t="s">
        <v>90</v>
      </c>
      <c r="F102" s="33">
        <v>2608.86</v>
      </c>
    </row>
    <row r="103" spans="1:7" x14ac:dyDescent="0.2">
      <c r="A103" s="60">
        <v>96</v>
      </c>
      <c r="B103" s="59" t="s">
        <v>139</v>
      </c>
      <c r="C103" s="70">
        <v>132</v>
      </c>
      <c r="D103" s="61" t="s">
        <v>201</v>
      </c>
      <c r="E103" s="61" t="s">
        <v>202</v>
      </c>
      <c r="F103" s="33">
        <v>-192</v>
      </c>
    </row>
    <row r="104" spans="1:7" x14ac:dyDescent="0.2">
      <c r="A104" s="117">
        <v>97</v>
      </c>
      <c r="B104" s="59" t="s">
        <v>151</v>
      </c>
      <c r="C104" s="70">
        <v>721</v>
      </c>
      <c r="D104" s="61" t="s">
        <v>152</v>
      </c>
      <c r="E104" s="61" t="s">
        <v>153</v>
      </c>
      <c r="F104" s="33">
        <v>114</v>
      </c>
    </row>
    <row r="105" spans="1:7" x14ac:dyDescent="0.2">
      <c r="A105" s="60">
        <v>98</v>
      </c>
      <c r="B105" s="59" t="s">
        <v>151</v>
      </c>
      <c r="C105" s="70">
        <v>722</v>
      </c>
      <c r="D105" s="61" t="s">
        <v>121</v>
      </c>
      <c r="E105" s="61" t="s">
        <v>154</v>
      </c>
      <c r="F105" s="33">
        <v>5760.72</v>
      </c>
    </row>
    <row r="106" spans="1:7" x14ac:dyDescent="0.2">
      <c r="A106" s="117">
        <v>99</v>
      </c>
      <c r="B106" s="59" t="s">
        <v>151</v>
      </c>
      <c r="C106" s="70">
        <v>723</v>
      </c>
      <c r="D106" s="61" t="s">
        <v>56</v>
      </c>
      <c r="E106" s="61" t="s">
        <v>57</v>
      </c>
      <c r="F106" s="33">
        <v>72</v>
      </c>
    </row>
    <row r="107" spans="1:7" x14ac:dyDescent="0.2">
      <c r="A107" s="60">
        <v>100</v>
      </c>
      <c r="B107" s="59" t="s">
        <v>151</v>
      </c>
      <c r="C107" s="70">
        <v>724</v>
      </c>
      <c r="D107" s="61" t="s">
        <v>155</v>
      </c>
      <c r="E107" s="61" t="s">
        <v>156</v>
      </c>
      <c r="F107" s="33">
        <v>24069.360000000001</v>
      </c>
    </row>
    <row r="108" spans="1:7" x14ac:dyDescent="0.2">
      <c r="A108" s="117">
        <v>101</v>
      </c>
      <c r="B108" s="59" t="s">
        <v>157</v>
      </c>
      <c r="C108" s="70">
        <v>725</v>
      </c>
      <c r="D108" s="61" t="s">
        <v>56</v>
      </c>
      <c r="E108" s="61" t="s">
        <v>59</v>
      </c>
      <c r="F108" s="33">
        <v>86</v>
      </c>
    </row>
    <row r="109" spans="1:7" x14ac:dyDescent="0.2">
      <c r="A109" s="60">
        <v>102</v>
      </c>
      <c r="B109" s="59" t="s">
        <v>158</v>
      </c>
      <c r="C109" s="70">
        <v>726</v>
      </c>
      <c r="D109" s="61" t="s">
        <v>56</v>
      </c>
      <c r="E109" s="61" t="s">
        <v>59</v>
      </c>
      <c r="F109" s="33">
        <v>36</v>
      </c>
    </row>
    <row r="110" spans="1:7" x14ac:dyDescent="0.2">
      <c r="A110" s="117">
        <v>103</v>
      </c>
      <c r="B110" s="59" t="s">
        <v>158</v>
      </c>
      <c r="C110" s="70">
        <v>727</v>
      </c>
      <c r="D110" s="61" t="s">
        <v>56</v>
      </c>
      <c r="E110" s="61" t="s">
        <v>59</v>
      </c>
      <c r="F110" s="33">
        <v>36</v>
      </c>
    </row>
    <row r="111" spans="1:7" x14ac:dyDescent="0.2">
      <c r="A111" s="60">
        <v>104</v>
      </c>
      <c r="B111" s="59" t="s">
        <v>158</v>
      </c>
      <c r="C111" s="70">
        <v>728</v>
      </c>
      <c r="D111" s="61" t="s">
        <v>56</v>
      </c>
      <c r="E111" s="61" t="s">
        <v>159</v>
      </c>
      <c r="F111" s="33">
        <v>3901.48</v>
      </c>
    </row>
    <row r="112" spans="1:7" x14ac:dyDescent="0.2">
      <c r="A112" s="117">
        <v>105</v>
      </c>
      <c r="B112" s="59" t="s">
        <v>157</v>
      </c>
      <c r="C112" s="70">
        <v>135</v>
      </c>
      <c r="D112" s="61" t="s">
        <v>201</v>
      </c>
      <c r="E112" s="61" t="s">
        <v>202</v>
      </c>
      <c r="F112" s="33">
        <v>-125.27</v>
      </c>
    </row>
    <row r="113" spans="1:10" x14ac:dyDescent="0.2">
      <c r="A113" s="60">
        <v>106</v>
      </c>
      <c r="B113" s="59" t="s">
        <v>158</v>
      </c>
      <c r="C113" s="70">
        <v>729</v>
      </c>
      <c r="D113" s="61" t="s">
        <v>160</v>
      </c>
      <c r="E113" s="61" t="s">
        <v>161</v>
      </c>
      <c r="F113" s="33">
        <v>10000</v>
      </c>
    </row>
    <row r="114" spans="1:10" x14ac:dyDescent="0.2">
      <c r="A114" s="117">
        <v>107</v>
      </c>
      <c r="B114" s="59" t="s">
        <v>158</v>
      </c>
      <c r="C114" s="70">
        <v>730</v>
      </c>
      <c r="D114" s="61" t="s">
        <v>79</v>
      </c>
      <c r="E114" s="61" t="s">
        <v>162</v>
      </c>
      <c r="F114" s="33">
        <v>549.99</v>
      </c>
    </row>
    <row r="115" spans="1:10" x14ac:dyDescent="0.2">
      <c r="A115" s="60">
        <v>108</v>
      </c>
      <c r="B115" s="59" t="s">
        <v>158</v>
      </c>
      <c r="C115" s="70">
        <v>731</v>
      </c>
      <c r="D115" s="61" t="s">
        <v>123</v>
      </c>
      <c r="E115" s="61" t="s">
        <v>163</v>
      </c>
      <c r="F115" s="33">
        <v>8536.4500000000007</v>
      </c>
    </row>
    <row r="116" spans="1:10" x14ac:dyDescent="0.2">
      <c r="A116" s="117">
        <v>109</v>
      </c>
      <c r="B116" s="59" t="s">
        <v>158</v>
      </c>
      <c r="C116" s="70">
        <v>732</v>
      </c>
      <c r="D116" s="61" t="s">
        <v>164</v>
      </c>
      <c r="E116" s="61" t="s">
        <v>165</v>
      </c>
      <c r="F116" s="33">
        <v>6664</v>
      </c>
    </row>
    <row r="117" spans="1:10" x14ac:dyDescent="0.2">
      <c r="A117" s="60">
        <v>110</v>
      </c>
      <c r="B117" s="59" t="s">
        <v>158</v>
      </c>
      <c r="C117" s="70">
        <v>732</v>
      </c>
      <c r="D117" s="61" t="s">
        <v>166</v>
      </c>
      <c r="E117" s="61" t="s">
        <v>167</v>
      </c>
      <c r="F117" s="33">
        <v>980</v>
      </c>
    </row>
    <row r="118" spans="1:10" x14ac:dyDescent="0.2">
      <c r="A118" s="117">
        <v>111</v>
      </c>
      <c r="B118" s="59" t="s">
        <v>158</v>
      </c>
      <c r="C118" s="70">
        <v>733</v>
      </c>
      <c r="D118" s="61" t="s">
        <v>166</v>
      </c>
      <c r="E118" s="61" t="s">
        <v>168</v>
      </c>
      <c r="F118" s="33">
        <v>2840</v>
      </c>
    </row>
    <row r="119" spans="1:10" x14ac:dyDescent="0.2">
      <c r="A119" s="60">
        <v>112</v>
      </c>
      <c r="B119" s="59" t="s">
        <v>158</v>
      </c>
      <c r="C119" s="70">
        <v>734</v>
      </c>
      <c r="D119" s="61" t="s">
        <v>56</v>
      </c>
      <c r="E119" s="61" t="s">
        <v>169</v>
      </c>
      <c r="F119" s="33">
        <v>108</v>
      </c>
    </row>
    <row r="120" spans="1:10" x14ac:dyDescent="0.2">
      <c r="A120" s="117">
        <v>113</v>
      </c>
      <c r="B120" s="59" t="s">
        <v>158</v>
      </c>
      <c r="C120" s="70">
        <v>735</v>
      </c>
      <c r="D120" s="61" t="s">
        <v>56</v>
      </c>
      <c r="E120" s="61" t="s">
        <v>169</v>
      </c>
      <c r="F120" s="33">
        <v>86</v>
      </c>
    </row>
    <row r="121" spans="1:10" x14ac:dyDescent="0.2">
      <c r="A121" s="60">
        <v>114</v>
      </c>
      <c r="B121" s="59" t="s">
        <v>158</v>
      </c>
      <c r="C121" s="70">
        <v>736</v>
      </c>
      <c r="D121" s="61" t="s">
        <v>170</v>
      </c>
      <c r="E121" s="61" t="s">
        <v>174</v>
      </c>
      <c r="F121" s="33">
        <v>2105.85</v>
      </c>
    </row>
    <row r="122" spans="1:10" x14ac:dyDescent="0.2">
      <c r="A122" s="117">
        <v>115</v>
      </c>
      <c r="B122" s="59" t="s">
        <v>158</v>
      </c>
      <c r="C122" s="70">
        <v>737</v>
      </c>
      <c r="D122" s="61" t="s">
        <v>79</v>
      </c>
      <c r="E122" s="61" t="s">
        <v>162</v>
      </c>
      <c r="F122" s="33">
        <v>299.99</v>
      </c>
    </row>
    <row r="123" spans="1:10" x14ac:dyDescent="0.2">
      <c r="A123" s="60">
        <v>116</v>
      </c>
      <c r="B123" s="59" t="s">
        <v>171</v>
      </c>
      <c r="C123" s="70">
        <v>738</v>
      </c>
      <c r="D123" s="61" t="s">
        <v>172</v>
      </c>
      <c r="E123" s="61" t="s">
        <v>175</v>
      </c>
      <c r="F123" s="33">
        <v>428.4</v>
      </c>
    </row>
    <row r="124" spans="1:10" x14ac:dyDescent="0.2">
      <c r="A124" s="117">
        <v>117</v>
      </c>
      <c r="B124" s="59" t="s">
        <v>171</v>
      </c>
      <c r="C124" s="70">
        <v>739</v>
      </c>
      <c r="D124" s="61" t="s">
        <v>173</v>
      </c>
      <c r="E124" s="61" t="s">
        <v>176</v>
      </c>
      <c r="F124" s="33">
        <v>3570</v>
      </c>
    </row>
    <row r="125" spans="1:10" x14ac:dyDescent="0.2">
      <c r="A125" s="60">
        <v>118</v>
      </c>
      <c r="B125" s="59" t="s">
        <v>171</v>
      </c>
      <c r="C125" s="70">
        <v>740</v>
      </c>
      <c r="D125" s="61" t="s">
        <v>123</v>
      </c>
      <c r="E125" s="61" t="s">
        <v>177</v>
      </c>
      <c r="F125" s="33">
        <v>428.4</v>
      </c>
    </row>
    <row r="126" spans="1:10" x14ac:dyDescent="0.2">
      <c r="A126" s="117">
        <v>119</v>
      </c>
      <c r="B126" s="59" t="s">
        <v>171</v>
      </c>
      <c r="C126" s="70">
        <v>741</v>
      </c>
      <c r="D126" s="61" t="s">
        <v>79</v>
      </c>
      <c r="E126" s="61" t="s">
        <v>162</v>
      </c>
      <c r="F126" s="33">
        <v>2099.9299999999998</v>
      </c>
      <c r="H126" s="21"/>
      <c r="I126" s="22"/>
      <c r="J126" s="11"/>
    </row>
    <row r="127" spans="1:10" x14ac:dyDescent="0.2">
      <c r="A127" s="60">
        <v>120</v>
      </c>
      <c r="B127" s="59" t="s">
        <v>171</v>
      </c>
      <c r="C127" s="70">
        <v>742</v>
      </c>
      <c r="D127" s="61" t="s">
        <v>87</v>
      </c>
      <c r="E127" s="61" t="s">
        <v>178</v>
      </c>
      <c r="F127" s="33">
        <v>1428</v>
      </c>
      <c r="H127" s="21"/>
      <c r="I127" s="22"/>
      <c r="J127" s="11"/>
    </row>
    <row r="128" spans="1:10" x14ac:dyDescent="0.2">
      <c r="A128" s="117">
        <v>121</v>
      </c>
      <c r="B128" s="59" t="s">
        <v>209</v>
      </c>
      <c r="C128" s="70">
        <v>143</v>
      </c>
      <c r="D128" s="61" t="s">
        <v>201</v>
      </c>
      <c r="E128" s="61" t="s">
        <v>202</v>
      </c>
      <c r="F128" s="33">
        <v>-26.24</v>
      </c>
      <c r="H128" s="21"/>
      <c r="I128" s="22"/>
      <c r="J128" s="11"/>
    </row>
    <row r="129" spans="1:15" x14ac:dyDescent="0.2">
      <c r="A129" s="60">
        <v>122</v>
      </c>
      <c r="B129" s="59" t="s">
        <v>179</v>
      </c>
      <c r="C129" s="70">
        <v>744</v>
      </c>
      <c r="D129" s="61" t="s">
        <v>56</v>
      </c>
      <c r="E129" s="61" t="s">
        <v>159</v>
      </c>
      <c r="F129" s="33">
        <v>6728.38</v>
      </c>
      <c r="H129" s="21"/>
      <c r="I129" s="22"/>
      <c r="J129" s="11"/>
    </row>
    <row r="130" spans="1:15" x14ac:dyDescent="0.2">
      <c r="A130" s="117">
        <v>123</v>
      </c>
      <c r="B130" s="59" t="s">
        <v>179</v>
      </c>
      <c r="C130" s="70">
        <v>745</v>
      </c>
      <c r="D130" s="61" t="s">
        <v>56</v>
      </c>
      <c r="E130" s="61" t="s">
        <v>59</v>
      </c>
      <c r="F130" s="33">
        <v>86</v>
      </c>
      <c r="H130" s="22"/>
      <c r="I130" s="22"/>
      <c r="J130" s="11"/>
    </row>
    <row r="131" spans="1:15" x14ac:dyDescent="0.2">
      <c r="A131" s="60">
        <v>124</v>
      </c>
      <c r="B131" s="59" t="s">
        <v>179</v>
      </c>
      <c r="C131" s="70">
        <v>746</v>
      </c>
      <c r="D131" s="61" t="s">
        <v>56</v>
      </c>
      <c r="E131" s="61" t="s">
        <v>59</v>
      </c>
      <c r="F131" s="33">
        <v>86</v>
      </c>
      <c r="H131" s="22"/>
      <c r="I131" s="22"/>
      <c r="J131" s="11"/>
    </row>
    <row r="132" spans="1:15" ht="15.75" customHeight="1" x14ac:dyDescent="0.2">
      <c r="A132" s="117">
        <v>125</v>
      </c>
      <c r="B132" s="59" t="s">
        <v>179</v>
      </c>
      <c r="C132" s="70">
        <v>747</v>
      </c>
      <c r="D132" s="61" t="s">
        <v>180</v>
      </c>
      <c r="E132" s="61" t="s">
        <v>181</v>
      </c>
      <c r="F132" s="33">
        <v>68</v>
      </c>
      <c r="H132" s="11">
        <v>361070.69</v>
      </c>
      <c r="I132" s="11"/>
      <c r="J132" s="11"/>
    </row>
    <row r="133" spans="1:15" x14ac:dyDescent="0.2">
      <c r="A133" s="60">
        <v>126</v>
      </c>
      <c r="B133" s="59" t="s">
        <v>179</v>
      </c>
      <c r="C133" s="70">
        <v>755</v>
      </c>
      <c r="D133" s="61" t="s">
        <v>89</v>
      </c>
      <c r="E133" s="61" t="s">
        <v>90</v>
      </c>
      <c r="F133" s="33">
        <v>8876.5499999999993</v>
      </c>
    </row>
    <row r="134" spans="1:15" x14ac:dyDescent="0.2">
      <c r="A134" s="117">
        <v>127</v>
      </c>
      <c r="B134" s="59" t="s">
        <v>179</v>
      </c>
      <c r="C134" s="70">
        <v>756</v>
      </c>
      <c r="D134" s="61" t="s">
        <v>155</v>
      </c>
      <c r="E134" s="61" t="s">
        <v>52</v>
      </c>
      <c r="F134" s="33">
        <v>4351.26</v>
      </c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">
      <c r="A135" s="60">
        <v>128</v>
      </c>
      <c r="B135" s="59" t="s">
        <v>179</v>
      </c>
      <c r="C135" s="70">
        <v>757</v>
      </c>
      <c r="D135" s="61" t="s">
        <v>182</v>
      </c>
      <c r="E135" s="61" t="s">
        <v>183</v>
      </c>
      <c r="F135" s="33">
        <v>5593</v>
      </c>
      <c r="G135" s="11"/>
      <c r="H135" s="11">
        <f>SUM(H132:H134)-F149</f>
        <v>0</v>
      </c>
      <c r="I135" s="11"/>
      <c r="J135" s="11"/>
      <c r="K135" s="11"/>
      <c r="L135" s="11"/>
      <c r="M135" s="11"/>
      <c r="N135" s="11"/>
      <c r="O135" s="11"/>
    </row>
    <row r="136" spans="1:15" x14ac:dyDescent="0.2">
      <c r="A136" s="117">
        <v>129</v>
      </c>
      <c r="B136" s="59" t="s">
        <v>179</v>
      </c>
      <c r="C136" s="70">
        <v>758</v>
      </c>
      <c r="D136" s="61" t="s">
        <v>184</v>
      </c>
      <c r="E136" s="61" t="s">
        <v>185</v>
      </c>
      <c r="F136" s="33">
        <v>874.65</v>
      </c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">
      <c r="A137" s="60">
        <v>130</v>
      </c>
      <c r="B137" s="59" t="s">
        <v>179</v>
      </c>
      <c r="C137" s="70">
        <v>44</v>
      </c>
      <c r="D137" s="61" t="s">
        <v>199</v>
      </c>
      <c r="E137" s="61" t="s">
        <v>200</v>
      </c>
      <c r="F137" s="33">
        <v>450</v>
      </c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">
      <c r="A138" s="117">
        <v>131</v>
      </c>
      <c r="B138" s="59" t="s">
        <v>179</v>
      </c>
      <c r="C138" s="70">
        <v>145</v>
      </c>
      <c r="D138" s="61" t="s">
        <v>201</v>
      </c>
      <c r="E138" s="61" t="s">
        <v>202</v>
      </c>
      <c r="F138" s="33">
        <v>-4.6500000000000004</v>
      </c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">
      <c r="A139" s="60">
        <v>132</v>
      </c>
      <c r="B139" s="59" t="s">
        <v>179</v>
      </c>
      <c r="C139" s="17" t="s">
        <v>17</v>
      </c>
      <c r="D139" s="61" t="s">
        <v>211</v>
      </c>
      <c r="E139" s="62" t="s">
        <v>212</v>
      </c>
      <c r="F139" s="33">
        <v>4107.4399999999996</v>
      </c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">
      <c r="A140" s="117">
        <v>133</v>
      </c>
      <c r="B140" s="59" t="s">
        <v>186</v>
      </c>
      <c r="C140" s="70">
        <v>759</v>
      </c>
      <c r="D140" s="61" t="s">
        <v>140</v>
      </c>
      <c r="E140" s="61" t="s">
        <v>205</v>
      </c>
      <c r="F140" s="33">
        <v>168.33</v>
      </c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">
      <c r="A141" s="60">
        <v>134</v>
      </c>
      <c r="B141" s="59" t="s">
        <v>186</v>
      </c>
      <c r="C141" s="70">
        <v>760</v>
      </c>
      <c r="D141" s="61" t="s">
        <v>136</v>
      </c>
      <c r="E141" s="61"/>
      <c r="F141" s="33">
        <v>3850</v>
      </c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">
      <c r="A142" s="117">
        <v>135</v>
      </c>
      <c r="B142" s="59" t="s">
        <v>186</v>
      </c>
      <c r="C142" s="70">
        <v>761</v>
      </c>
      <c r="D142" s="61" t="s">
        <v>187</v>
      </c>
      <c r="E142" s="61" t="s">
        <v>207</v>
      </c>
      <c r="F142" s="33">
        <v>234.67</v>
      </c>
    </row>
    <row r="143" spans="1:15" x14ac:dyDescent="0.2">
      <c r="A143" s="60">
        <v>136</v>
      </c>
      <c r="B143" s="59" t="s">
        <v>186</v>
      </c>
      <c r="C143" s="70">
        <v>762</v>
      </c>
      <c r="D143" s="61" t="s">
        <v>188</v>
      </c>
      <c r="E143" s="61" t="s">
        <v>206</v>
      </c>
      <c r="F143" s="33">
        <v>5464.48</v>
      </c>
    </row>
    <row r="144" spans="1:15" x14ac:dyDescent="0.2">
      <c r="A144" s="117">
        <v>137</v>
      </c>
      <c r="B144" s="59" t="s">
        <v>186</v>
      </c>
      <c r="C144" s="70">
        <v>763</v>
      </c>
      <c r="D144" s="61" t="s">
        <v>189</v>
      </c>
      <c r="E144" s="61" t="s">
        <v>203</v>
      </c>
      <c r="F144" s="33">
        <v>537.88</v>
      </c>
    </row>
    <row r="145" spans="1:6" x14ac:dyDescent="0.2">
      <c r="A145" s="60">
        <v>138</v>
      </c>
      <c r="B145" s="59" t="s">
        <v>186</v>
      </c>
      <c r="C145" s="70">
        <v>764</v>
      </c>
      <c r="D145" s="61" t="s">
        <v>189</v>
      </c>
      <c r="E145" s="61"/>
      <c r="F145" s="33">
        <v>2332.4</v>
      </c>
    </row>
    <row r="146" spans="1:6" x14ac:dyDescent="0.2">
      <c r="A146" s="117">
        <v>139</v>
      </c>
      <c r="B146" s="59" t="s">
        <v>186</v>
      </c>
      <c r="C146" s="70">
        <v>765</v>
      </c>
      <c r="D146" s="61" t="s">
        <v>190</v>
      </c>
      <c r="E146" s="61"/>
      <c r="F146" s="33">
        <v>26989.200000000001</v>
      </c>
    </row>
    <row r="147" spans="1:6" x14ac:dyDescent="0.2">
      <c r="A147" s="60">
        <v>140</v>
      </c>
      <c r="B147" s="113" t="s">
        <v>17</v>
      </c>
      <c r="C147" s="70" t="s">
        <v>17</v>
      </c>
      <c r="D147" s="61" t="s">
        <v>210</v>
      </c>
      <c r="E147" s="61" t="s">
        <v>210</v>
      </c>
      <c r="F147" s="33">
        <v>3035.24</v>
      </c>
    </row>
    <row r="148" spans="1:6" x14ac:dyDescent="0.2">
      <c r="A148" s="117">
        <v>141</v>
      </c>
      <c r="B148" s="113" t="s">
        <v>17</v>
      </c>
      <c r="C148" s="70" t="s">
        <v>17</v>
      </c>
      <c r="D148" s="61" t="s">
        <v>213</v>
      </c>
      <c r="E148" s="61" t="s">
        <v>214</v>
      </c>
      <c r="F148" s="33">
        <v>5149.45</v>
      </c>
    </row>
    <row r="149" spans="1:6" ht="15" thickBot="1" x14ac:dyDescent="0.25">
      <c r="A149" s="123" t="s">
        <v>54</v>
      </c>
      <c r="B149" s="124"/>
      <c r="C149" s="124"/>
      <c r="D149" s="124"/>
      <c r="E149" s="124"/>
      <c r="F149" s="10">
        <f>SUM(F8:F148)</f>
        <v>361070.69000000006</v>
      </c>
    </row>
    <row r="151" spans="1:6" x14ac:dyDescent="0.2">
      <c r="F151" s="11"/>
    </row>
    <row r="152" spans="1:6" x14ac:dyDescent="0.2">
      <c r="F152" s="11"/>
    </row>
    <row r="153" spans="1:6" x14ac:dyDescent="0.2">
      <c r="F153" s="11"/>
    </row>
    <row r="154" spans="1:6" x14ac:dyDescent="0.2">
      <c r="F154" s="12"/>
    </row>
    <row r="155" spans="1:6" x14ac:dyDescent="0.2">
      <c r="F155" s="11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49:E149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10" sqref="A6:F10"/>
    </sheetView>
  </sheetViews>
  <sheetFormatPr defaultRowHeight="15" x14ac:dyDescent="0.25"/>
  <cols>
    <col min="1" max="1" width="12.5703125" customWidth="1"/>
    <col min="2" max="2" width="18.5703125" bestFit="1" customWidth="1"/>
    <col min="4" max="4" width="14.28515625" customWidth="1"/>
    <col min="5" max="5" width="11.5703125" customWidth="1"/>
    <col min="6" max="6" width="15.140625" customWidth="1"/>
  </cols>
  <sheetData>
    <row r="1" spans="1:6" x14ac:dyDescent="0.25">
      <c r="A1" s="1" t="s">
        <v>4</v>
      </c>
      <c r="B1" s="1"/>
      <c r="C1" s="4"/>
      <c r="D1" s="4"/>
      <c r="E1" s="41"/>
      <c r="F1" s="4"/>
    </row>
    <row r="2" spans="1:6" x14ac:dyDescent="0.25">
      <c r="A2" s="5"/>
      <c r="B2" s="5"/>
      <c r="C2" s="5"/>
      <c r="D2" s="5"/>
      <c r="E2" s="42"/>
      <c r="F2" s="5"/>
    </row>
    <row r="3" spans="1:6" x14ac:dyDescent="0.25">
      <c r="A3" s="1" t="s">
        <v>191</v>
      </c>
      <c r="B3" s="4"/>
      <c r="C3" s="4"/>
      <c r="D3" s="4"/>
      <c r="E3" s="41"/>
      <c r="F3" s="5"/>
    </row>
    <row r="4" spans="1:6" x14ac:dyDescent="0.25">
      <c r="A4" s="3" t="s">
        <v>5</v>
      </c>
      <c r="B4" s="1" t="s">
        <v>58</v>
      </c>
      <c r="C4" s="1"/>
      <c r="D4" s="5"/>
      <c r="E4" s="42"/>
      <c r="F4" s="5"/>
    </row>
    <row r="5" spans="1:6" ht="15.75" thickBot="1" x14ac:dyDescent="0.3">
      <c r="A5" s="4"/>
      <c r="B5" s="1"/>
      <c r="C5" s="1"/>
      <c r="D5" s="1"/>
      <c r="E5" s="41"/>
      <c r="F5" s="5"/>
    </row>
    <row r="6" spans="1:6" x14ac:dyDescent="0.25">
      <c r="A6" s="23" t="s">
        <v>17</v>
      </c>
      <c r="B6" s="9" t="s">
        <v>6</v>
      </c>
      <c r="C6" s="9" t="s">
        <v>7</v>
      </c>
      <c r="D6" s="9" t="s">
        <v>8</v>
      </c>
      <c r="E6" s="9" t="s">
        <v>3</v>
      </c>
      <c r="F6" s="87" t="s">
        <v>23</v>
      </c>
    </row>
    <row r="7" spans="1:6" ht="25.5" x14ac:dyDescent="0.25">
      <c r="A7" s="88" t="s">
        <v>40</v>
      </c>
      <c r="B7" s="15" t="s">
        <v>17</v>
      </c>
      <c r="C7" s="15" t="s">
        <v>17</v>
      </c>
      <c r="D7" s="89">
        <v>64475</v>
      </c>
      <c r="E7" s="15" t="s">
        <v>17</v>
      </c>
      <c r="F7" s="90" t="s">
        <v>17</v>
      </c>
    </row>
    <row r="8" spans="1:6" ht="51.75" x14ac:dyDescent="0.25">
      <c r="A8" s="91" t="s">
        <v>192</v>
      </c>
      <c r="B8" s="92" t="s">
        <v>127</v>
      </c>
      <c r="C8" s="17">
        <v>9</v>
      </c>
      <c r="D8" s="93">
        <v>18554</v>
      </c>
      <c r="E8" s="18" t="s">
        <v>17</v>
      </c>
      <c r="F8" s="29" t="s">
        <v>193</v>
      </c>
    </row>
    <row r="9" spans="1:6" ht="25.5" x14ac:dyDescent="0.25">
      <c r="A9" s="30" t="s">
        <v>41</v>
      </c>
      <c r="B9" s="17" t="s">
        <v>17</v>
      </c>
      <c r="C9" s="17" t="s">
        <v>17</v>
      </c>
      <c r="D9" s="94">
        <f>SUM(D8:D8)</f>
        <v>18554</v>
      </c>
      <c r="E9" s="18" t="s">
        <v>17</v>
      </c>
      <c r="F9" s="32" t="s">
        <v>17</v>
      </c>
    </row>
    <row r="10" spans="1:6" ht="15.75" thickBot="1" x14ac:dyDescent="0.3">
      <c r="A10" s="95" t="s">
        <v>17</v>
      </c>
      <c r="B10" s="44" t="s">
        <v>17</v>
      </c>
      <c r="C10" s="44" t="s">
        <v>17</v>
      </c>
      <c r="D10" s="44" t="s">
        <v>17</v>
      </c>
      <c r="E10" s="96">
        <f>SUM(D9)+D7</f>
        <v>83029</v>
      </c>
      <c r="F10" s="97" t="s">
        <v>17</v>
      </c>
    </row>
    <row r="11" spans="1:6" x14ac:dyDescent="0.25">
      <c r="A11" s="47"/>
      <c r="B11" s="48"/>
      <c r="C11" s="48"/>
      <c r="D11" s="48"/>
      <c r="E11" s="49"/>
      <c r="F11" s="50"/>
    </row>
    <row r="12" spans="1:6" x14ac:dyDescent="0.25">
      <c r="A12" s="5"/>
      <c r="B12" s="5"/>
      <c r="C12" s="5"/>
      <c r="D12" s="5"/>
      <c r="E12" s="42"/>
      <c r="F12" s="40"/>
    </row>
    <row r="13" spans="1:6" x14ac:dyDescent="0.25">
      <c r="A13" s="5"/>
      <c r="B13" s="5"/>
      <c r="C13" s="5"/>
      <c r="D13" s="5"/>
      <c r="E13" s="42"/>
      <c r="F13" s="40"/>
    </row>
    <row r="14" spans="1:6" x14ac:dyDescent="0.25">
      <c r="A14" s="5"/>
      <c r="B14" s="5"/>
      <c r="C14" s="5"/>
      <c r="D14" s="5"/>
      <c r="E14" s="42"/>
      <c r="F14" s="40"/>
    </row>
    <row r="15" spans="1:6" x14ac:dyDescent="0.25">
      <c r="A15" s="5"/>
      <c r="B15" s="5"/>
      <c r="C15" s="5"/>
      <c r="D15" s="5"/>
      <c r="E15" s="42"/>
      <c r="F15" s="40"/>
    </row>
    <row r="16" spans="1:6" x14ac:dyDescent="0.25">
      <c r="A16" s="5"/>
      <c r="B16" s="5"/>
      <c r="C16" s="5"/>
      <c r="D16" s="5"/>
      <c r="E16" s="42"/>
      <c r="F16" s="5"/>
    </row>
    <row r="17" spans="1:6" x14ac:dyDescent="0.25">
      <c r="A17" s="5"/>
      <c r="B17" s="5"/>
      <c r="C17" s="5"/>
      <c r="D17" s="5"/>
      <c r="E17" s="42"/>
      <c r="F17" s="5"/>
    </row>
    <row r="18" spans="1:6" x14ac:dyDescent="0.25">
      <c r="A18" s="5"/>
      <c r="B18" s="5"/>
      <c r="C18" s="5"/>
      <c r="D18" s="5"/>
      <c r="E18" s="42"/>
      <c r="F18" s="5"/>
    </row>
    <row r="19" spans="1:6" x14ac:dyDescent="0.25">
      <c r="A19" s="5"/>
      <c r="B19" s="5"/>
      <c r="C19" s="5"/>
      <c r="D19" s="5"/>
      <c r="E19" s="42"/>
      <c r="F19" s="5"/>
    </row>
    <row r="20" spans="1:6" x14ac:dyDescent="0.25">
      <c r="A20" s="5"/>
      <c r="B20" s="5"/>
      <c r="C20" s="5"/>
      <c r="D20" s="5"/>
      <c r="E20" s="42"/>
      <c r="F20" s="5"/>
    </row>
    <row r="21" spans="1:6" x14ac:dyDescent="0.25">
      <c r="A21" s="5"/>
      <c r="B21" s="5"/>
      <c r="C21" s="5"/>
      <c r="D21" s="5"/>
      <c r="E21" s="42"/>
      <c r="F21" s="5"/>
    </row>
    <row r="22" spans="1:6" x14ac:dyDescent="0.25">
      <c r="A22" s="5"/>
      <c r="B22" s="5"/>
      <c r="C22" s="5"/>
      <c r="D22" s="5"/>
      <c r="E22" s="42"/>
      <c r="F22" s="5"/>
    </row>
    <row r="23" spans="1:6" x14ac:dyDescent="0.25">
      <c r="A23" s="5"/>
      <c r="B23" s="5"/>
      <c r="C23" s="5"/>
      <c r="D23" s="5"/>
      <c r="E23" s="42"/>
      <c r="F23" s="5"/>
    </row>
    <row r="24" spans="1:6" x14ac:dyDescent="0.25">
      <c r="A24" s="5"/>
      <c r="B24" s="5"/>
      <c r="C24" s="5"/>
      <c r="D24" s="5"/>
      <c r="E24" s="42"/>
      <c r="F24" s="5"/>
    </row>
    <row r="25" spans="1:6" x14ac:dyDescent="0.25">
      <c r="A25" s="5"/>
      <c r="B25" s="5"/>
      <c r="C25" s="5"/>
      <c r="D25" s="5"/>
      <c r="E25" s="42"/>
      <c r="F25" s="5"/>
    </row>
    <row r="26" spans="1:6" x14ac:dyDescent="0.25">
      <c r="A26" s="5"/>
      <c r="B26" s="5"/>
      <c r="C26" s="5"/>
      <c r="D26" s="5"/>
      <c r="E26" s="42"/>
      <c r="F26" s="5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varsaminte pers cu 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2020-05-06T09:49:36Z</dcterms:modified>
</cp:coreProperties>
</file>