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75" windowWidth="27795" windowHeight="11175" activeTab="5"/>
  </bookViews>
  <sheets>
    <sheet name="personal " sheetId="5" r:id="rId1"/>
    <sheet name="materiale" sheetId="2" r:id="rId2"/>
    <sheet name="investitii" sheetId="4" r:id="rId3"/>
    <sheet name="pers neincadrate cu handicap" sheetId="6" r:id="rId4"/>
    <sheet name="poca" sheetId="7" r:id="rId5"/>
    <sheet name="transferuri curente" sheetId="8" r:id="rId6"/>
  </sheets>
  <calcPr calcId="145621"/>
</workbook>
</file>

<file path=xl/calcChain.xml><?xml version="1.0" encoding="utf-8"?>
<calcChain xmlns="http://schemas.openxmlformats.org/spreadsheetml/2006/main">
  <c r="F155" i="2" l="1"/>
  <c r="F9" i="8" l="1"/>
  <c r="D35" i="7" l="1"/>
  <c r="E36" i="7" s="1"/>
  <c r="D20" i="7"/>
  <c r="E21" i="7"/>
  <c r="D9" i="6"/>
  <c r="E10" i="6" s="1"/>
  <c r="E16" i="4"/>
  <c r="D31" i="5" l="1"/>
  <c r="D93" i="5" l="1"/>
  <c r="D97" i="5" l="1"/>
  <c r="E98" i="5" l="1"/>
  <c r="D101" i="5" l="1"/>
  <c r="E102" i="5" s="1"/>
  <c r="D49" i="5" l="1"/>
  <c r="E50" i="5" s="1"/>
  <c r="D105" i="5" l="1"/>
  <c r="D78" i="5" l="1"/>
  <c r="D67" i="5"/>
  <c r="E106" i="5" l="1"/>
  <c r="E79" i="5"/>
  <c r="E68" i="5"/>
  <c r="E32" i="5" l="1"/>
  <c r="E94" i="5"/>
  <c r="E107" i="5" l="1"/>
</calcChain>
</file>

<file path=xl/sharedStrings.xml><?xml version="1.0" encoding="utf-8"?>
<sst xmlns="http://schemas.openxmlformats.org/spreadsheetml/2006/main" count="928" uniqueCount="237">
  <si>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</si>
  <si>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</si>
  <si>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</si>
  <si>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</si>
  <si>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</si>
  <si>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</si>
  <si>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</si>
  <si>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</si>
  <si>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</si>
  <si>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</si>
  <si>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</si>
  <si>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</si>
  <si>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</si>
  <si>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</si>
  <si>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</si>
  <si>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</si>
  <si>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</si>
  <si>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</si>
  <si>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</si>
  <si>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</si>
  <si>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</si>
  <si>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</si>
  <si>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</si>
  <si>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</si>
  <si>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</si>
  <si>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</si>
  <si>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</si>
  <si>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</si>
  <si>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</si>
  <si>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</si>
  <si>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</si>
  <si>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>IMPOZIT SALARII</t>
  </si>
  <si>
    <t>CONTRIBUTII ANGAJAT BFS</t>
  </si>
  <si>
    <t>ALIM CONT CARD SALARIU RAIFFEISEN BANK</t>
  </si>
  <si>
    <t>ALIMENTARE CONT CARD SALARII RAIFFEISEN BANK</t>
  </si>
  <si>
    <t>ALIMENTARE CONT CARD SALARII BANCA TRANSILVANIA</t>
  </si>
  <si>
    <t>Subtotal 10.03.07</t>
  </si>
  <si>
    <t>Total 10.03.07</t>
  </si>
  <si>
    <t>10.03.07</t>
  </si>
  <si>
    <t>ALIMENTARE CONT CARD SALARIU</t>
  </si>
  <si>
    <t>ALIMENTARE CONT CARD SALARIU OTP BANK</t>
  </si>
  <si>
    <t>ALIMENTARE CONT CARD SALARIU CEC</t>
  </si>
  <si>
    <t>Subtotal 59.40.00</t>
  </si>
  <si>
    <t>Total 59.40.00</t>
  </si>
  <si>
    <t xml:space="preserve">59.40.00   </t>
  </si>
  <si>
    <t>VARSAMINTE PT.PERS.CU HANDICAP NEINCADRATE-2019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</si>
  <si>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</si>
  <si>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</si>
  <si>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</si>
  <si>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</si>
  <si>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</si>
  <si>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</si>
  <si>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ALIMENTARE CONT CARD SALARIU RAIFFEISEN BANK</t>
  </si>
  <si>
    <t>Total 10.01.17</t>
  </si>
  <si>
    <t xml:space="preserve">IMPOZIT SALARII </t>
  </si>
  <si>
    <t xml:space="preserve">ALIMENTARE CONT CARD SALARIU </t>
  </si>
  <si>
    <t>Subtotal 10.02.06</t>
  </si>
  <si>
    <t xml:space="preserve">Total 10.02.06 </t>
  </si>
  <si>
    <t>RIDICAT NUMERAR</t>
  </si>
  <si>
    <t>Subtotal 10.01.13</t>
  </si>
  <si>
    <t>Total 10.01.13</t>
  </si>
  <si>
    <t>noiembrie</t>
  </si>
  <si>
    <t>REINTREGIRE CONT</t>
  </si>
  <si>
    <t>Subtotal 58.02.01</t>
  </si>
  <si>
    <t>Total 58.02.01</t>
  </si>
  <si>
    <t>58.02.01</t>
  </si>
  <si>
    <t>ALIMENTARE CONT CARD POCA RAIFFEISEN</t>
  </si>
  <si>
    <t>ALIMENTARE CONT CARD POCA LIBRA</t>
  </si>
  <si>
    <t>ALIMENTARE CONT CARD SALARIU POCA</t>
  </si>
  <si>
    <t>ALIMENTARE CONT CARD POCA BTRL</t>
  </si>
  <si>
    <t>IMPOZIT POCA</t>
  </si>
  <si>
    <t>Subtotal 58.02.02</t>
  </si>
  <si>
    <t>Total 58.02.02</t>
  </si>
  <si>
    <t>58.02.02</t>
  </si>
  <si>
    <t>ALIMENTARE CONT CARD POCA</t>
  </si>
  <si>
    <t>ALIMENTARE CONT CARD RAIFFEISEN BANK</t>
  </si>
  <si>
    <t>CONTRIBUTII BFS POCA</t>
  </si>
  <si>
    <t>perioada: 01-31 decembrie 2019</t>
  </si>
  <si>
    <t>Total plati decembrie</t>
  </si>
  <si>
    <t>01-31 decembrie 2019</t>
  </si>
  <si>
    <t>TOTAL decembrie</t>
  </si>
  <si>
    <t>OSIM</t>
  </si>
  <si>
    <t>BTM DIV.DE SECURITATE</t>
  </si>
  <si>
    <t>CVAL PAZA LUNA AUGUST 2019</t>
  </si>
  <si>
    <t>SOFT SKILLS TRAINING SRL</t>
  </si>
  <si>
    <t>CVAL CURS ACREDITAT CNFPA</t>
  </si>
  <si>
    <t>PRAMAC GENERATORS SRL</t>
  </si>
  <si>
    <t>CVAL SERV.MENTENANTA SI INTRET. GEN.</t>
  </si>
  <si>
    <t>ASCENSORUL SA</t>
  </si>
  <si>
    <t>CVAL PREST.SERV.ASCENSOR NOV.2019</t>
  </si>
  <si>
    <t>ROBOSTO LOGISTIK SRL</t>
  </si>
  <si>
    <t>CVAL PREST.SERV.NOB.2019</t>
  </si>
  <si>
    <t>CVAL PREST.SERV.NOV.2019</t>
  </si>
  <si>
    <t>CERTSIGN SA</t>
  </si>
  <si>
    <t>CVAL CERTIFICAT CALIF.</t>
  </si>
  <si>
    <t>VERASYS INTERNATIONAL</t>
  </si>
  <si>
    <t>CVAL LICENTA OFFICE 2019</t>
  </si>
  <si>
    <t>DANTE INTERNATIONAL SRL</t>
  </si>
  <si>
    <t>CVAL SUPORT TV PERETE</t>
  </si>
  <si>
    <t>TEHNOSTAR TRADING SRL</t>
  </si>
  <si>
    <t xml:space="preserve">CVAL BANDA TRICOLOR </t>
  </si>
  <si>
    <t>OMNI TECH SRL</t>
  </si>
  <si>
    <t>CVAL SERV.MENTENANTA NOV.2019</t>
  </si>
  <si>
    <t>DIGITRONIX TECHNOLOGY SRL</t>
  </si>
  <si>
    <t>CVAL HP 96W SMART STORAGE</t>
  </si>
  <si>
    <t>CVAL HDD EXTERN</t>
  </si>
  <si>
    <t>WECO T.M.C.SRL</t>
  </si>
  <si>
    <t>CVAL SERVICIU  MEDICAL</t>
  </si>
  <si>
    <t>RA RASIROM</t>
  </si>
  <si>
    <t>CVAL SERV.INTRE.SIST.DE SEC.NOV.2019</t>
  </si>
  <si>
    <t>CVAL LINUX EXTERPRISE SERVER</t>
  </si>
  <si>
    <t>CVAL MONITOARE PHILIPS LED</t>
  </si>
  <si>
    <t>CLEAN PREST ACTIV SRL</t>
  </si>
  <si>
    <t>CVAL SERV.DE CURATENIE NOV.2019</t>
  </si>
  <si>
    <t>C.M.UNIREA SRL</t>
  </si>
  <si>
    <t>CVAL SERVICII MEDICALE NOV.2019</t>
  </si>
  <si>
    <t>SUPREMOFFICE SRL</t>
  </si>
  <si>
    <t>CVAL APARAT DE TAIAT CARTI</t>
  </si>
  <si>
    <t>FOKUSPUNKT TECHNIK SRL</t>
  </si>
  <si>
    <t>CVAL MASA HIDRAULICA 400 KG</t>
  </si>
  <si>
    <t>FOAIE DE VARSAMANT</t>
  </si>
  <si>
    <t>DEPUNERE NUMERAR-REINTREGIRE CONT</t>
  </si>
  <si>
    <t>decembrie</t>
  </si>
  <si>
    <t>MEDA CONSULT SRL</t>
  </si>
  <si>
    <t>CVAL CARTUSE TONER</t>
  </si>
  <si>
    <t>CVAL SENTINTA</t>
  </si>
  <si>
    <t>CTCE PIATRA NEAMT</t>
  </si>
  <si>
    <t>DENDRIO SOLUTIONS</t>
  </si>
  <si>
    <t>VODAFONE ROMANIA SA</t>
  </si>
  <si>
    <t>CENTRAL TRAVEL SRL</t>
  </si>
  <si>
    <t>CVAL BILETE DE AVION</t>
  </si>
  <si>
    <t>CVAL ACTUALIZARI LEGIS NOIEMBRIE 2019</t>
  </si>
  <si>
    <t>CVAL AXIGEN RENEWAL SI UPGRADE</t>
  </si>
  <si>
    <t>CVAL ABONAM SI EXTRAOPTIUNI</t>
  </si>
  <si>
    <t>CVAL PRESTARI SERV.LUNA NOIEMBRIE</t>
  </si>
  <si>
    <t>ECHIPAMENT CANON IMAGE RUNNER</t>
  </si>
  <si>
    <t>CVAL CALC.PORTABILE APPLE</t>
  </si>
  <si>
    <t>CVAL TEL.MOBILE APPLE</t>
  </si>
  <si>
    <t>MIDOCAR SRL</t>
  </si>
  <si>
    <t>CVAL REVIZIE AUTO SKODA</t>
  </si>
  <si>
    <t>XEROX ROMANIA SRL</t>
  </si>
  <si>
    <t xml:space="preserve">CVAL PREST.SERV.MENTENANTA </t>
  </si>
  <si>
    <t>EMPO SYSTEMS SRL</t>
  </si>
  <si>
    <t>CVAL INTRET.REP.SI ASISTENTA NOV.2019</t>
  </si>
  <si>
    <t>CORSAR  ONLINE SRL</t>
  </si>
  <si>
    <t>CVAL TELEFON MOBIL SAMSUNG</t>
  </si>
  <si>
    <t>SAFETY BROKER DE ASIGURARE</t>
  </si>
  <si>
    <t>CVAL ASIGURARE RCA</t>
  </si>
  <si>
    <t>CUMPANA 1993 SRL</t>
  </si>
  <si>
    <t>CVAL APA BIDOANE DEC.2019</t>
  </si>
  <si>
    <t>CEC-RIDICAT NUMERAR</t>
  </si>
  <si>
    <t xml:space="preserve">CVAL SERVICII CURIERAT </t>
  </si>
  <si>
    <t>EXPERT TOTAL VENT SRL</t>
  </si>
  <si>
    <t>CVAL SERV.MENTENANTA SIST.EL.DEC 2019</t>
  </si>
  <si>
    <t xml:space="preserve">CVAL TRANSA SENTINTA </t>
  </si>
  <si>
    <t>TNT ROMANIA SRL</t>
  </si>
  <si>
    <t>12.1.2.2019</t>
  </si>
  <si>
    <t>CVAL FISETE CU RAFTURI METALICE</t>
  </si>
  <si>
    <t>CRISTALSOFT SRL</t>
  </si>
  <si>
    <t>CVAL PREST.SERV.SOFT.DEC.2019</t>
  </si>
  <si>
    <t>TORA DISTRIBUTION SYSTEM SRL</t>
  </si>
  <si>
    <t>CVAL ACUMULATOR</t>
  </si>
  <si>
    <t>STING PREVENT SRL</t>
  </si>
  <si>
    <t>CVAL STINGATOARE</t>
  </si>
  <si>
    <t>UPC ROMANIA SRL</t>
  </si>
  <si>
    <t>CVAL ABONAM.INTERNET DEC 2019</t>
  </si>
  <si>
    <t>DHL INTERNATIONAL SRL</t>
  </si>
  <si>
    <t>ENGIE ROMANIA SA</t>
  </si>
  <si>
    <t>CVAL CONSUM GAZE LUNA NOV.2019</t>
  </si>
  <si>
    <t>OMICRON SERVICE SRL</t>
  </si>
  <si>
    <t>CVAL TELEFON DECT</t>
  </si>
  <si>
    <t>TIK MEDIA SOLUTIONS SRL</t>
  </si>
  <si>
    <t>CVAL RINDEA SI CUTITE</t>
  </si>
  <si>
    <t>TORNADO GOMAR TRADE SRL</t>
  </si>
  <si>
    <t>CVAL ACUMULATOR AUTO</t>
  </si>
  <si>
    <t>DANTE INTERNATIONAL</t>
  </si>
  <si>
    <t xml:space="preserve">CVAL TELEFOANE MOBILE </t>
  </si>
  <si>
    <t>CVAL SCAUN ERGONOMIC</t>
  </si>
  <si>
    <t>CVAL PREST.SERV.DEC.2019</t>
  </si>
  <si>
    <t>COMP.MUN.IMOB.BUCURESTI</t>
  </si>
  <si>
    <t>CVAL FOLOSINTA SPATIU DEC.2019</t>
  </si>
  <si>
    <t xml:space="preserve">ENEL ENERGIE MUNTENIA </t>
  </si>
  <si>
    <t xml:space="preserve">CVAL CONSUM ENERGIE ELECTRICA </t>
  </si>
  <si>
    <t>VOUCHERE DE VACANTA</t>
  </si>
  <si>
    <t>CVAL LENOVO THINK CENTER</t>
  </si>
  <si>
    <t>DIRECTIA GEN.DE SALUBRITATE S3</t>
  </si>
  <si>
    <t>CVAL COLECTARE SI TRANSPORT DESEURI</t>
  </si>
  <si>
    <t>CVAL DELL VOSTRO 5490 INTEL</t>
  </si>
  <si>
    <t>CVAL SERV.INTRET.SIST.DE SEC DEC.2019</t>
  </si>
  <si>
    <t>CN POSTA ROMANA SA</t>
  </si>
  <si>
    <t>CVAL MASINA DE FRANCAT</t>
  </si>
  <si>
    <t>CVAL EXPEDIERE DOCUMENTE</t>
  </si>
  <si>
    <t>VIVSTAR SRL</t>
  </si>
  <si>
    <t>CVAL SERV.DE MASURAT SI VERIF.LA INST.</t>
  </si>
  <si>
    <t>CVAL FUSERE</t>
  </si>
  <si>
    <t>CVAL ACTUALIZARI LEGIS DEC.2019</t>
  </si>
  <si>
    <t>SQUARE PARKING SRL</t>
  </si>
  <si>
    <t>CVAL ABONAM.LUNAR PARCARE DEC 2019</t>
  </si>
  <si>
    <t>STS</t>
  </si>
  <si>
    <t>CVAL PREST.SERV.BUCLA LOCALA NOV,DEC</t>
  </si>
  <si>
    <t>CVAL ABONAM.TV DEC 2019</t>
  </si>
  <si>
    <t>CVAL PREST.SERV.SSM DEC 2019</t>
  </si>
  <si>
    <t>CVAL PLATA DREPTURI RRPI</t>
  </si>
  <si>
    <t>CVAL PLATA IMPOZIT DREPTURI RRPI</t>
  </si>
  <si>
    <t>CVAL SPRIJIN FINANCIAR PT.BREVET.IN STR.</t>
  </si>
  <si>
    <t>CVAL PREST.SERV.ASCENSOARE LUNA DEC</t>
  </si>
  <si>
    <t>CVAL PREST.SERV.MENTENANTA LUNA DEC</t>
  </si>
  <si>
    <t>CVAL ECHIPAM.PT SALV.DATE</t>
  </si>
  <si>
    <t>F&amp;B MANAGEMENT DISTRIB.SRL</t>
  </si>
  <si>
    <t>CVAL PRODUSE PAPETARIE</t>
  </si>
  <si>
    <t>CVAL INLOCUIRE TASTATURA</t>
  </si>
  <si>
    <t>CVAL SERV.MENTENANTA DEC.2019</t>
  </si>
  <si>
    <t>MBM SOFTWARE PARTNERS SRL</t>
  </si>
  <si>
    <t>CVAL SERV.MENTENANTA SIS.DE PROGRAM.</t>
  </si>
  <si>
    <t>CVAL MAPE CARTON CU LOGO</t>
  </si>
  <si>
    <t>CVAL DOC.EVALUARE BUNURI MOBILE</t>
  </si>
  <si>
    <t xml:space="preserve">CVAL ABONAMENT MOBIL </t>
  </si>
  <si>
    <t>09.12.2019</t>
  </si>
  <si>
    <t>CVA LICENTA OFFICE</t>
  </si>
  <si>
    <t>02.12.2019</t>
  </si>
  <si>
    <t>VERSYS INTERNATIONAL SRL</t>
  </si>
  <si>
    <t>CAP 59 40 00 "SUME AFERENTE PERSOANELOR CU HANDICAP NEINCADRATE" TITL. IX</t>
  </si>
  <si>
    <t>01-30 noiembrie 2019</t>
  </si>
  <si>
    <t>CAP 58 00 00 "PROGRAME CU FINANTARE DIN FONDURI EXTERNE NERAMBURSABILE AFERENTE CADRULUI FINANCIAR 2014-2020" TITL. X</t>
  </si>
  <si>
    <t xml:space="preserve">CAP 55 02 01 "CONTRIBUTII SI COTIZATII LA ORGANISMELE INTERNATIONALE" </t>
  </si>
  <si>
    <t>OSIM-OEB</t>
  </si>
  <si>
    <t>TAXE PCT</t>
  </si>
  <si>
    <t>16.12.2019</t>
  </si>
  <si>
    <t>COMISION BANCAR</t>
  </si>
  <si>
    <t xml:space="preserve">PENSIE ALIMENTARA </t>
  </si>
  <si>
    <t xml:space="preserve">POPRIRE SALARIU </t>
  </si>
  <si>
    <t>PENSIE PRIVATA</t>
  </si>
  <si>
    <t xml:space="preserve">PENSIE PRIVATA </t>
  </si>
  <si>
    <t>AVANS CONCEDIU</t>
  </si>
  <si>
    <t xml:space="preserve">PFA </t>
  </si>
  <si>
    <t>PERSOANA FIZICA</t>
  </si>
  <si>
    <t>PFA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</si>
</sst>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l_e_i_-;\-* #,##0.00\ _l_e_i_-;_-* \-??\ _l_e_i_-;_-@_-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45">
    <xf numFmtId="0" fontId="0" fillId="0" borderId="0" xfId="0"/>
    <xf numFmtId="0" fontId="1" fillId="0" borderId="10" xfId="40" applyFont="1" applyBorder="1"/>
    <xf numFmtId="0" fontId="20" fillId="0" borderId="0" xfId="40" applyFont="1"/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10" xfId="40" applyFont="1" applyBorder="1" applyAlignment="1">
      <alignment horizontal="center" vertical="center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4" fontId="20" fillId="0" borderId="16" xfId="30" applyNumberFormat="1" applyFont="1" applyFill="1" applyBorder="1" applyAlignment="1" applyProtection="1">
      <alignment vertical="center"/>
    </xf>
    <xf numFmtId="4" fontId="25" fillId="0" borderId="0" xfId="0" applyNumberFormat="1" applyFont="1"/>
    <xf numFmtId="43" fontId="25" fillId="0" borderId="0" xfId="0" applyNumberFormat="1" applyFont="1"/>
    <xf numFmtId="0" fontId="25" fillId="24" borderId="0" xfId="0" applyFont="1" applyFill="1"/>
    <xf numFmtId="0" fontId="1" fillId="0" borderId="10" xfId="40" applyFont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14" fontId="1" fillId="0" borderId="10" xfId="40" applyNumberFormat="1" applyFont="1" applyBorder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4" fontId="25" fillId="0" borderId="0" xfId="0" applyNumberFormat="1" applyFont="1" applyAlignment="1">
      <alignment horizontal="center" vertical="center" wrapText="1"/>
    </xf>
    <xf numFmtId="14" fontId="1" fillId="0" borderId="17" xfId="40" applyNumberFormat="1" applyFont="1" applyBorder="1" applyAlignment="1">
      <alignment horizontal="left" vertical="center"/>
    </xf>
    <xf numFmtId="0" fontId="1" fillId="24" borderId="1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wrapText="1"/>
    </xf>
    <xf numFmtId="0" fontId="1" fillId="24" borderId="17" xfId="40" applyFont="1" applyFill="1" applyBorder="1" applyAlignment="1">
      <alignment horizontal="center" vertical="center" wrapText="1"/>
    </xf>
    <xf numFmtId="0" fontId="1" fillId="24" borderId="17" xfId="40" applyFont="1" applyFill="1" applyBorder="1" applyAlignment="1">
      <alignment horizontal="center"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ont="1" applyFill="1" applyBorder="1" applyAlignment="1">
      <alignment horizontal="right" vertical="center"/>
    </xf>
    <xf numFmtId="0" fontId="1" fillId="24" borderId="10" xfId="40" applyFont="1" applyFill="1" applyBorder="1" applyAlignment="1">
      <alignment horizontal="center" wrapText="1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18" xfId="0" applyFont="1" applyFill="1" applyBorder="1" applyAlignment="1">
      <alignment horizontal="center" vertical="center" wrapText="1"/>
    </xf>
    <xf numFmtId="0" fontId="1" fillId="24" borderId="15" xfId="40" applyFont="1" applyFill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0" fontId="26" fillId="0" borderId="10" xfId="40" applyFont="1" applyBorder="1" applyAlignment="1">
      <alignment horizontal="center" vertical="center"/>
    </xf>
    <xf numFmtId="0" fontId="26" fillId="0" borderId="10" xfId="40" applyFont="1" applyBorder="1" applyAlignment="1">
      <alignment horizontal="left" vertical="center"/>
    </xf>
    <xf numFmtId="0" fontId="26" fillId="0" borderId="10" xfId="40" applyFont="1" applyBorder="1" applyAlignment="1">
      <alignment horizontal="center" vertical="center" wrapText="1"/>
    </xf>
    <xf numFmtId="14" fontId="20" fillId="24" borderId="17" xfId="40" applyNumberFormat="1" applyFont="1" applyFill="1" applyBorder="1" applyAlignment="1">
      <alignment horizontal="center" vertical="center" wrapText="1"/>
    </xf>
    <xf numFmtId="0" fontId="20" fillId="24" borderId="10" xfId="40" applyFont="1" applyFill="1" applyBorder="1" applyAlignment="1">
      <alignment horizontal="center" vertical="center" wrapText="1"/>
    </xf>
    <xf numFmtId="0" fontId="1" fillId="24" borderId="14" xfId="40" applyFont="1" applyFill="1" applyBorder="1" applyAlignment="1">
      <alignment horizontal="center" vertical="center" wrapText="1"/>
    </xf>
    <xf numFmtId="4" fontId="22" fillId="24" borderId="10" xfId="0" applyNumberFormat="1" applyFont="1" applyFill="1" applyBorder="1" applyAlignment="1">
      <alignment horizontal="center" vertical="center"/>
    </xf>
    <xf numFmtId="0" fontId="21" fillId="24" borderId="14" xfId="0" applyFont="1" applyFill="1" applyBorder="1"/>
    <xf numFmtId="14" fontId="1" fillId="24" borderId="10" xfId="40" applyNumberFormat="1" applyFont="1" applyFill="1" applyBorder="1" applyAlignment="1">
      <alignment horizontal="left" vertical="center"/>
    </xf>
    <xf numFmtId="0" fontId="26" fillId="24" borderId="17" xfId="40" applyFont="1" applyFill="1" applyBorder="1" applyAlignment="1">
      <alignment horizontal="left" wrapText="1"/>
    </xf>
    <xf numFmtId="0" fontId="1" fillId="24" borderId="17" xfId="40" applyFont="1" applyFill="1" applyBorder="1" applyAlignment="1">
      <alignment horizontal="left" wrapText="1"/>
    </xf>
    <xf numFmtId="0" fontId="27" fillId="24" borderId="17" xfId="40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/>
    </xf>
    <xf numFmtId="0" fontId="21" fillId="24" borderId="14" xfId="0" applyFont="1" applyFill="1" applyBorder="1" applyAlignment="1">
      <alignment vertical="center" wrapText="1"/>
    </xf>
    <xf numFmtId="0" fontId="1" fillId="24" borderId="10" xfId="40" applyFont="1" applyFill="1" applyBorder="1" applyAlignment="1">
      <alignment horizontal="left" vertical="center"/>
    </xf>
    <xf numFmtId="0" fontId="1" fillId="24" borderId="10" xfId="40" applyFont="1" applyFill="1" applyBorder="1"/>
    <xf numFmtId="14" fontId="26" fillId="0" borderId="10" xfId="40" applyNumberFormat="1" applyFont="1" applyBorder="1" applyAlignment="1">
      <alignment horizontal="left" vertical="center"/>
    </xf>
    <xf numFmtId="0" fontId="27" fillId="24" borderId="17" xfId="40" applyFont="1" applyFill="1" applyBorder="1" applyAlignment="1">
      <alignment horizontal="left" vertical="center" wrapText="1"/>
    </xf>
    <xf numFmtId="0" fontId="1" fillId="24" borderId="11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0" fillId="24" borderId="10" xfId="40" applyFont="1" applyFill="1" applyBorder="1" applyAlignment="1">
      <alignment horizontal="center" wrapText="1"/>
    </xf>
    <xf numFmtId="0" fontId="20" fillId="24" borderId="14" xfId="40" applyFont="1" applyFill="1" applyBorder="1" applyAlignment="1">
      <alignment horizontal="center" wrapText="1"/>
    </xf>
    <xf numFmtId="0" fontId="28" fillId="0" borderId="0" xfId="0" applyFont="1"/>
    <xf numFmtId="0" fontId="21" fillId="24" borderId="10" xfId="0" applyFont="1" applyFill="1" applyBorder="1"/>
    <xf numFmtId="14" fontId="21" fillId="24" borderId="10" xfId="40" applyNumberFormat="1" applyFont="1" applyFill="1" applyBorder="1" applyAlignment="1">
      <alignment horizontal="left" vertical="center"/>
    </xf>
    <xf numFmtId="4" fontId="25" fillId="24" borderId="0" xfId="0" applyNumberFormat="1" applyFont="1" applyFill="1"/>
    <xf numFmtId="2" fontId="21" fillId="24" borderId="14" xfId="0" applyNumberFormat="1" applyFont="1" applyFill="1" applyBorder="1" applyAlignment="1">
      <alignment horizontal="right"/>
    </xf>
    <xf numFmtId="0" fontId="21" fillId="24" borderId="14" xfId="0" applyFont="1" applyFill="1" applyBorder="1" applyAlignment="1">
      <alignment wrapText="1"/>
    </xf>
    <xf numFmtId="0" fontId="27" fillId="24" borderId="17" xfId="40" applyFont="1" applyFill="1" applyBorder="1" applyAlignment="1">
      <alignment horizontal="left" wrapText="1"/>
    </xf>
    <xf numFmtId="0" fontId="27" fillId="24" borderId="17" xfId="40" applyFont="1" applyFill="1" applyBorder="1" applyAlignment="1">
      <alignment horizontal="center" wrapText="1"/>
    </xf>
    <xf numFmtId="0" fontId="21" fillId="24" borderId="14" xfId="0" applyFont="1" applyFill="1" applyBorder="1" applyAlignment="1">
      <alignment horizontal="left" wrapText="1"/>
    </xf>
    <xf numFmtId="0" fontId="20" fillId="24" borderId="17" xfId="40" applyFont="1" applyFill="1" applyBorder="1" applyAlignment="1">
      <alignment horizontal="left" vertical="center" wrapText="1"/>
    </xf>
    <xf numFmtId="0" fontId="20" fillId="24" borderId="17" xfId="40" applyFont="1" applyFill="1" applyBorder="1" applyAlignment="1">
      <alignment horizontal="center" vertical="center" wrapText="1"/>
    </xf>
    <xf numFmtId="0" fontId="20" fillId="24" borderId="17" xfId="40" applyFont="1" applyFill="1" applyBorder="1" applyAlignment="1">
      <alignment vertical="center" wrapText="1"/>
    </xf>
    <xf numFmtId="0" fontId="1" fillId="24" borderId="14" xfId="40" applyFont="1" applyFill="1" applyBorder="1" applyAlignment="1">
      <alignment vertical="center" wrapText="1"/>
    </xf>
    <xf numFmtId="0" fontId="22" fillId="24" borderId="17" xfId="40" applyFont="1" applyFill="1" applyBorder="1" applyAlignment="1">
      <alignment horizontal="center" vertical="center" wrapText="1"/>
    </xf>
    <xf numFmtId="0" fontId="21" fillId="24" borderId="10" xfId="40" applyFont="1" applyFill="1" applyBorder="1" applyAlignment="1">
      <alignment horizontal="center" vertical="center" wrapText="1"/>
    </xf>
    <xf numFmtId="4" fontId="22" fillId="24" borderId="10" xfId="40" applyNumberFormat="1" applyFont="1" applyFill="1" applyBorder="1" applyAlignment="1">
      <alignment horizontal="center" vertical="center" wrapText="1"/>
    </xf>
    <xf numFmtId="0" fontId="21" fillId="24" borderId="14" xfId="40" applyFont="1" applyFill="1" applyBorder="1" applyAlignment="1">
      <alignment vertical="center" wrapText="1"/>
    </xf>
    <xf numFmtId="14" fontId="20" fillId="24" borderId="17" xfId="40" applyNumberFormat="1" applyFont="1" applyFill="1" applyBorder="1" applyAlignment="1">
      <alignment vertical="center" wrapText="1"/>
    </xf>
    <xf numFmtId="0" fontId="1" fillId="24" borderId="17" xfId="40" applyFont="1" applyFill="1" applyBorder="1" applyAlignment="1">
      <alignment horizontal="left" vertical="center" wrapText="1"/>
    </xf>
    <xf numFmtId="4" fontId="20" fillId="24" borderId="10" xfId="40" applyNumberFormat="1" applyFont="1" applyFill="1" applyBorder="1" applyAlignment="1">
      <alignment horizontal="right" wrapText="1"/>
    </xf>
    <xf numFmtId="4" fontId="1" fillId="24" borderId="10" xfId="40" applyNumberFormat="1" applyFont="1" applyFill="1" applyBorder="1" applyAlignment="1">
      <alignment vertical="center" wrapText="1"/>
    </xf>
    <xf numFmtId="4" fontId="20" fillId="24" borderId="10" xfId="40" applyNumberFormat="1" applyFont="1" applyFill="1" applyBorder="1" applyAlignment="1">
      <alignment wrapText="1"/>
    </xf>
    <xf numFmtId="4" fontId="1" fillId="24" borderId="10" xfId="40" applyNumberFormat="1" applyFont="1" applyFill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horizontal="right" vertical="center" wrapText="1"/>
    </xf>
    <xf numFmtId="4" fontId="1" fillId="24" borderId="10" xfId="40" applyNumberFormat="1" applyFont="1" applyFill="1" applyBorder="1" applyAlignment="1">
      <alignment horizontal="right" vertical="center" wrapText="1"/>
    </xf>
    <xf numFmtId="4" fontId="21" fillId="24" borderId="10" xfId="40" applyNumberFormat="1" applyFont="1" applyFill="1" applyBorder="1" applyAlignment="1">
      <alignment vertical="center" wrapText="1"/>
    </xf>
    <xf numFmtId="4" fontId="20" fillId="24" borderId="10" xfId="40" applyNumberFormat="1" applyFont="1" applyFill="1" applyBorder="1" applyAlignment="1">
      <alignment horizontal="right" vertical="center" wrapText="1"/>
    </xf>
    <xf numFmtId="4" fontId="27" fillId="24" borderId="10" xfId="40" applyNumberFormat="1" applyFont="1" applyFill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wrapText="1"/>
    </xf>
    <xf numFmtId="4" fontId="1" fillId="24" borderId="15" xfId="40" applyNumberFormat="1" applyFont="1" applyFill="1" applyBorder="1" applyAlignment="1">
      <alignment horizontal="center" vertical="center" wrapText="1"/>
    </xf>
    <xf numFmtId="0" fontId="20" fillId="24" borderId="17" xfId="40" applyFont="1" applyFill="1" applyBorder="1" applyAlignment="1">
      <alignment horizontal="left" wrapText="1"/>
    </xf>
    <xf numFmtId="0" fontId="21" fillId="24" borderId="14" xfId="0" applyFont="1" applyFill="1" applyBorder="1" applyAlignment="1">
      <alignment horizontal="left"/>
    </xf>
    <xf numFmtId="4" fontId="20" fillId="0" borderId="16" xfId="30" applyNumberFormat="1" applyFont="1" applyFill="1" applyBorder="1" applyAlignment="1" applyProtection="1">
      <alignment horizontal="center" vertical="center"/>
    </xf>
    <xf numFmtId="4" fontId="1" fillId="0" borderId="14" xfId="40" applyNumberFormat="1" applyFont="1" applyBorder="1" applyAlignment="1">
      <alignment horizontal="right" vertical="center"/>
    </xf>
    <xf numFmtId="0" fontId="29" fillId="0" borderId="17" xfId="41" applyFont="1" applyFill="1" applyBorder="1" applyAlignment="1">
      <alignment horizontal="center"/>
    </xf>
    <xf numFmtId="0" fontId="29" fillId="0" borderId="10" xfId="41" applyFont="1" applyFill="1" applyBorder="1" applyAlignment="1">
      <alignment horizontal="left"/>
    </xf>
    <xf numFmtId="0" fontId="1" fillId="0" borderId="14" xfId="40" applyFont="1" applyBorder="1" applyAlignment="1">
      <alignment horizontal="right" vertical="center"/>
    </xf>
    <xf numFmtId="0" fontId="23" fillId="0" borderId="11" xfId="41" applyFont="1" applyFill="1" applyBorder="1" applyAlignment="1">
      <alignment horizontal="center"/>
    </xf>
    <xf numFmtId="0" fontId="23" fillId="0" borderId="12" xfId="41" applyFont="1" applyFill="1" applyBorder="1" applyAlignment="1">
      <alignment horizontal="center"/>
    </xf>
    <xf numFmtId="4" fontId="20" fillId="0" borderId="16" xfId="30" applyNumberFormat="1" applyFont="1" applyFill="1" applyBorder="1" applyAlignment="1" applyProtection="1">
      <alignment horizontal="right" vertical="center"/>
    </xf>
    <xf numFmtId="0" fontId="29" fillId="0" borderId="10" xfId="41" applyFont="1" applyFill="1" applyBorder="1" applyAlignment="1">
      <alignment horizontal="center"/>
    </xf>
    <xf numFmtId="4" fontId="20" fillId="24" borderId="14" xfId="40" applyNumberFormat="1" applyFont="1" applyFill="1" applyBorder="1" applyAlignment="1">
      <alignment horizontal="center" vertical="center" wrapText="1"/>
    </xf>
    <xf numFmtId="4" fontId="22" fillId="24" borderId="14" xfId="0" applyNumberFormat="1" applyFont="1" applyFill="1" applyBorder="1" applyAlignment="1">
      <alignment horizontal="center" vertical="center"/>
    </xf>
    <xf numFmtId="0" fontId="1" fillId="0" borderId="11" xfId="40" applyFont="1" applyBorder="1" applyAlignment="1">
      <alignment horizontal="center" wrapText="1"/>
    </xf>
    <xf numFmtId="0" fontId="20" fillId="0" borderId="12" xfId="40" applyFont="1" applyBorder="1" applyAlignment="1">
      <alignment horizontal="center" vertical="center" wrapText="1"/>
    </xf>
    <xf numFmtId="0" fontId="20" fillId="0" borderId="13" xfId="40" applyFont="1" applyBorder="1" applyAlignment="1">
      <alignment horizontal="center" vertical="center" wrapText="1"/>
    </xf>
    <xf numFmtId="0" fontId="1" fillId="0" borderId="10" xfId="40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/>
    </xf>
    <xf numFmtId="0" fontId="21" fillId="24" borderId="14" xfId="0" applyFont="1" applyFill="1" applyBorder="1" applyAlignment="1">
      <alignment horizontal="left" vertical="center" wrapText="1"/>
    </xf>
    <xf numFmtId="0" fontId="1" fillId="0" borderId="17" xfId="40" applyFont="1" applyFill="1" applyBorder="1" applyAlignment="1">
      <alignment horizontal="center" wrapText="1"/>
    </xf>
    <xf numFmtId="0" fontId="21" fillId="0" borderId="14" xfId="0" applyFont="1" applyFill="1" applyBorder="1"/>
    <xf numFmtId="0" fontId="20" fillId="0" borderId="17" xfId="40" applyFont="1" applyFill="1" applyBorder="1" applyAlignment="1">
      <alignment horizontal="left" vertical="center" wrapText="1"/>
    </xf>
    <xf numFmtId="0" fontId="21" fillId="24" borderId="14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/>
    </xf>
    <xf numFmtId="4" fontId="27" fillId="24" borderId="10" xfId="40" applyNumberFormat="1" applyFont="1" applyFill="1" applyBorder="1" applyAlignment="1">
      <alignment vertical="center" wrapText="1"/>
    </xf>
    <xf numFmtId="0" fontId="20" fillId="0" borderId="0" xfId="40" applyFont="1" applyAlignment="1">
      <alignment horizontal="right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0" fontId="26" fillId="0" borderId="17" xfId="40" applyFont="1" applyBorder="1" applyAlignment="1">
      <alignment horizontal="center" vertical="center"/>
    </xf>
    <xf numFmtId="14" fontId="26" fillId="0" borderId="10" xfId="40" applyNumberFormat="1" applyFont="1" applyBorder="1" applyAlignment="1">
      <alignment horizontal="center" vertical="center"/>
    </xf>
    <xf numFmtId="4" fontId="26" fillId="0" borderId="14" xfId="40" applyNumberFormat="1" applyFont="1" applyBorder="1" applyAlignment="1">
      <alignment horizontal="center" vertical="center"/>
    </xf>
    <xf numFmtId="14" fontId="1" fillId="0" borderId="10" xfId="40" applyNumberFormat="1" applyFont="1" applyFill="1" applyBorder="1" applyAlignment="1">
      <alignment horizontal="center" vertical="center"/>
    </xf>
    <xf numFmtId="0" fontId="1" fillId="0" borderId="10" xfId="40" applyFont="1" applyFill="1" applyBorder="1" applyAlignment="1">
      <alignment horizontal="center" vertical="center"/>
    </xf>
    <xf numFmtId="0" fontId="1" fillId="0" borderId="10" xfId="40" applyFont="1" applyFill="1" applyBorder="1" applyAlignment="1">
      <alignment horizontal="left" vertical="center"/>
    </xf>
    <xf numFmtId="0" fontId="26" fillId="0" borderId="14" xfId="40" applyFont="1" applyBorder="1" applyAlignment="1">
      <alignment horizontal="right" vertical="center"/>
    </xf>
    <xf numFmtId="0" fontId="1" fillId="0" borderId="17" xfId="40" applyFont="1" applyBorder="1" applyAlignment="1">
      <alignment horizontal="center" vertical="center"/>
    </xf>
    <xf numFmtId="4" fontId="1" fillId="24" borderId="14" xfId="40" applyNumberFormat="1" applyFont="1" applyFill="1" applyBorder="1" applyAlignment="1">
      <alignment vertical="center"/>
    </xf>
    <xf numFmtId="0" fontId="21" fillId="24" borderId="10" xfId="40" applyFont="1" applyFill="1" applyBorder="1" applyAlignment="1">
      <alignment horizontal="center" vertical="center"/>
    </xf>
    <xf numFmtId="0" fontId="21" fillId="24" borderId="10" xfId="40" applyFont="1" applyFill="1" applyBorder="1" applyAlignment="1">
      <alignment horizontal="left" vertical="center"/>
    </xf>
    <xf numFmtId="0" fontId="1" fillId="24" borderId="10" xfId="40" applyNumberFormat="1" applyFont="1" applyFill="1" applyBorder="1" applyAlignment="1">
      <alignment horizontal="center" vertical="center"/>
    </xf>
    <xf numFmtId="0" fontId="21" fillId="0" borderId="17" xfId="0" applyFont="1" applyBorder="1"/>
    <xf numFmtId="0" fontId="21" fillId="0" borderId="10" xfId="0" applyFont="1" applyBorder="1"/>
    <xf numFmtId="0" fontId="22" fillId="0" borderId="10" xfId="0" applyFont="1" applyBorder="1" applyAlignment="1">
      <alignment horizontal="center" vertical="center"/>
    </xf>
    <xf numFmtId="0" fontId="21" fillId="0" borderId="14" xfId="0" applyFont="1" applyBorder="1"/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  <xf numFmtId="0" fontId="20" fillId="0" borderId="0" xfId="40" applyFont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2"/>
  <sheetViews>
    <sheetView view="pageLayout" topLeftCell="A80" zoomScaleNormal="100" workbookViewId="0">
      <selection activeCell="F97" sqref="F97"/>
    </sheetView>
  </sheetViews>
  <sheetFormatPr defaultRowHeight="12.75" x14ac:dyDescent="0.2"/>
  <cols>
    <col min="1" max="1" width="19.140625" style="10" customWidth="1"/>
    <col min="2" max="2" width="11.28515625" style="10" bestFit="1" customWidth="1"/>
    <col min="3" max="3" width="5.140625" style="10" bestFit="1" customWidth="1"/>
    <col min="4" max="4" width="13.140625" style="10" bestFit="1" customWidth="1"/>
    <col min="5" max="5" width="14.42578125" style="34" bestFit="1" customWidth="1"/>
    <col min="6" max="6" width="25.85546875" style="10" customWidth="1"/>
    <col min="7" max="7" width="12.7109375" style="10" bestFit="1" customWidth="1"/>
    <col min="8" max="8" width="11.7109375" style="10" bestFit="1" customWidth="1"/>
    <col min="9" max="9" width="12.7109375" style="10" bestFit="1" customWidth="1"/>
    <col min="10" max="10" width="9.140625" style="10"/>
    <col min="11" max="11" width="12.7109375" style="10" bestFit="1" customWidth="1"/>
    <col min="12" max="16384" width="9.140625" style="10"/>
  </cols>
  <sheetData>
    <row r="1" spans="1:6" x14ac:dyDescent="0.2">
      <c r="A1" s="2" t="s">
        <v>4</v>
      </c>
      <c r="B1" s="2"/>
      <c r="C1" s="8"/>
      <c r="D1" s="8"/>
      <c r="E1" s="33"/>
      <c r="F1" s="8"/>
    </row>
    <row r="3" spans="1:6" x14ac:dyDescent="0.2">
      <c r="A3" s="2" t="s">
        <v>27</v>
      </c>
      <c r="B3" s="8"/>
      <c r="C3" s="8"/>
      <c r="D3" s="8"/>
      <c r="E3" s="33"/>
    </row>
    <row r="4" spans="1:6" x14ac:dyDescent="0.2">
      <c r="A4" s="2" t="s">
        <v>28</v>
      </c>
      <c r="B4" s="8"/>
      <c r="C4" s="8"/>
      <c r="D4" s="8"/>
      <c r="E4" s="33"/>
    </row>
    <row r="5" spans="1:6" x14ac:dyDescent="0.2">
      <c r="A5" s="5" t="s">
        <v>5</v>
      </c>
      <c r="B5" s="2" t="s">
        <v>79</v>
      </c>
      <c r="C5" s="2"/>
    </row>
    <row r="6" spans="1:6" ht="13.5" thickBot="1" x14ac:dyDescent="0.25">
      <c r="A6" s="8"/>
      <c r="B6" s="2"/>
      <c r="C6" s="2"/>
      <c r="D6" s="2"/>
      <c r="E6" s="33"/>
    </row>
    <row r="7" spans="1:6" x14ac:dyDescent="0.2">
      <c r="A7" s="61" t="s">
        <v>23</v>
      </c>
      <c r="B7" s="62" t="s">
        <v>6</v>
      </c>
      <c r="C7" s="62" t="s">
        <v>7</v>
      </c>
      <c r="D7" s="62" t="s">
        <v>8</v>
      </c>
      <c r="E7" s="63" t="s">
        <v>3</v>
      </c>
      <c r="F7" s="64" t="s">
        <v>29</v>
      </c>
    </row>
    <row r="8" spans="1:6" x14ac:dyDescent="0.2">
      <c r="A8" s="24" t="s">
        <v>9</v>
      </c>
      <c r="B8" s="65" t="s">
        <v>23</v>
      </c>
      <c r="C8" s="65" t="s">
        <v>23</v>
      </c>
      <c r="D8" s="86">
        <v>13108814</v>
      </c>
      <c r="E8" s="47" t="s">
        <v>23</v>
      </c>
      <c r="F8" s="66" t="s">
        <v>23</v>
      </c>
    </row>
    <row r="9" spans="1:6" ht="25.5" x14ac:dyDescent="0.2">
      <c r="A9" s="84" t="s">
        <v>10</v>
      </c>
      <c r="B9" s="18" t="s">
        <v>122</v>
      </c>
      <c r="C9" s="18">
        <v>9</v>
      </c>
      <c r="D9" s="87">
        <v>3006</v>
      </c>
      <c r="E9" s="19" t="s">
        <v>23</v>
      </c>
      <c r="F9" s="56" t="s">
        <v>55</v>
      </c>
    </row>
    <row r="10" spans="1:6" ht="25.5" x14ac:dyDescent="0.2">
      <c r="A10" s="46" t="s">
        <v>23</v>
      </c>
      <c r="B10" s="18" t="s">
        <v>122</v>
      </c>
      <c r="C10" s="18">
        <v>9</v>
      </c>
      <c r="D10" s="87">
        <v>3008</v>
      </c>
      <c r="E10" s="19" t="s">
        <v>23</v>
      </c>
      <c r="F10" s="56" t="s">
        <v>55</v>
      </c>
    </row>
    <row r="11" spans="1:6" ht="25.5" x14ac:dyDescent="0.2">
      <c r="A11" s="46" t="s">
        <v>23</v>
      </c>
      <c r="B11" s="18" t="s">
        <v>122</v>
      </c>
      <c r="C11" s="18">
        <v>9</v>
      </c>
      <c r="D11" s="87">
        <v>2687</v>
      </c>
      <c r="E11" s="19" t="s">
        <v>23</v>
      </c>
      <c r="F11" s="56" t="s">
        <v>55</v>
      </c>
    </row>
    <row r="12" spans="1:6" ht="25.5" x14ac:dyDescent="0.2">
      <c r="A12" s="46" t="s">
        <v>23</v>
      </c>
      <c r="B12" s="18" t="s">
        <v>122</v>
      </c>
      <c r="C12" s="18">
        <v>9</v>
      </c>
      <c r="D12" s="87">
        <v>3071</v>
      </c>
      <c r="E12" s="19" t="s">
        <v>23</v>
      </c>
      <c r="F12" s="56" t="s">
        <v>40</v>
      </c>
    </row>
    <row r="13" spans="1:6" ht="25.5" x14ac:dyDescent="0.2">
      <c r="A13" s="46" t="s">
        <v>23</v>
      </c>
      <c r="B13" s="18" t="s">
        <v>122</v>
      </c>
      <c r="C13" s="18">
        <v>9</v>
      </c>
      <c r="D13" s="87">
        <v>3584</v>
      </c>
      <c r="E13" s="19" t="s">
        <v>23</v>
      </c>
      <c r="F13" s="56" t="s">
        <v>41</v>
      </c>
    </row>
    <row r="14" spans="1:6" ht="25.5" x14ac:dyDescent="0.2">
      <c r="A14" s="46" t="s">
        <v>23</v>
      </c>
      <c r="B14" s="18" t="s">
        <v>122</v>
      </c>
      <c r="C14" s="18">
        <v>9</v>
      </c>
      <c r="D14" s="87">
        <v>2658</v>
      </c>
      <c r="E14" s="19" t="s">
        <v>23</v>
      </c>
      <c r="F14" s="56" t="s">
        <v>55</v>
      </c>
    </row>
    <row r="15" spans="1:6" ht="38.25" x14ac:dyDescent="0.2">
      <c r="A15" s="46" t="s">
        <v>23</v>
      </c>
      <c r="B15" s="18" t="s">
        <v>122</v>
      </c>
      <c r="C15" s="18">
        <v>9</v>
      </c>
      <c r="D15" s="87">
        <v>562809</v>
      </c>
      <c r="E15" s="19" t="s">
        <v>23</v>
      </c>
      <c r="F15" s="56" t="s">
        <v>35</v>
      </c>
    </row>
    <row r="16" spans="1:6" x14ac:dyDescent="0.2">
      <c r="A16" s="46" t="s">
        <v>23</v>
      </c>
      <c r="B16" s="18" t="s">
        <v>122</v>
      </c>
      <c r="C16" s="18">
        <v>9</v>
      </c>
      <c r="D16" s="87">
        <v>200</v>
      </c>
      <c r="E16" s="19" t="s">
        <v>23</v>
      </c>
      <c r="F16" s="72" t="s">
        <v>229</v>
      </c>
    </row>
    <row r="17" spans="1:15" x14ac:dyDescent="0.2">
      <c r="A17" s="46" t="s">
        <v>23</v>
      </c>
      <c r="B17" s="18" t="s">
        <v>122</v>
      </c>
      <c r="C17" s="18">
        <v>9</v>
      </c>
      <c r="D17" s="87">
        <v>80600</v>
      </c>
      <c r="E17" s="19" t="s">
        <v>23</v>
      </c>
      <c r="F17" s="72" t="s">
        <v>31</v>
      </c>
    </row>
    <row r="18" spans="1:15" ht="25.5" x14ac:dyDescent="0.2">
      <c r="A18" s="46" t="s">
        <v>23</v>
      </c>
      <c r="B18" s="18" t="s">
        <v>122</v>
      </c>
      <c r="C18" s="18">
        <v>9</v>
      </c>
      <c r="D18" s="87">
        <v>433971</v>
      </c>
      <c r="E18" s="19" t="s">
        <v>23</v>
      </c>
      <c r="F18" s="56" t="s">
        <v>32</v>
      </c>
    </row>
    <row r="19" spans="1:15" ht="25.5" x14ac:dyDescent="0.2">
      <c r="A19" s="46" t="s">
        <v>23</v>
      </c>
      <c r="B19" s="18" t="s">
        <v>122</v>
      </c>
      <c r="C19" s="18">
        <v>9</v>
      </c>
      <c r="D19" s="87">
        <v>2658</v>
      </c>
      <c r="E19" s="19" t="s">
        <v>23</v>
      </c>
      <c r="F19" s="72" t="s">
        <v>39</v>
      </c>
    </row>
    <row r="20" spans="1:15" x14ac:dyDescent="0.2">
      <c r="A20" s="46" t="s">
        <v>23</v>
      </c>
      <c r="B20" s="18" t="s">
        <v>122</v>
      </c>
      <c r="C20" s="18">
        <v>9</v>
      </c>
      <c r="D20" s="87">
        <v>2678</v>
      </c>
      <c r="E20" s="19" t="s">
        <v>23</v>
      </c>
      <c r="F20" s="72" t="s">
        <v>30</v>
      </c>
    </row>
    <row r="21" spans="1:15" ht="25.5" x14ac:dyDescent="0.2">
      <c r="A21" s="46" t="s">
        <v>23</v>
      </c>
      <c r="B21" s="18" t="s">
        <v>122</v>
      </c>
      <c r="C21" s="18">
        <v>9</v>
      </c>
      <c r="D21" s="87">
        <v>3558</v>
      </c>
      <c r="E21" s="19" t="s">
        <v>23</v>
      </c>
      <c r="F21" s="72" t="s">
        <v>39</v>
      </c>
    </row>
    <row r="22" spans="1:15" x14ac:dyDescent="0.2">
      <c r="A22" s="46" t="s">
        <v>23</v>
      </c>
      <c r="B22" s="18" t="s">
        <v>122</v>
      </c>
      <c r="C22" s="18">
        <v>9</v>
      </c>
      <c r="D22" s="87">
        <v>1685</v>
      </c>
      <c r="E22" s="19" t="s">
        <v>23</v>
      </c>
      <c r="F22" s="72" t="s">
        <v>230</v>
      </c>
    </row>
    <row r="23" spans="1:15" ht="25.5" x14ac:dyDescent="0.2">
      <c r="A23" s="46" t="s">
        <v>23</v>
      </c>
      <c r="B23" s="18" t="s">
        <v>122</v>
      </c>
      <c r="C23" s="18">
        <v>9</v>
      </c>
      <c r="D23" s="87">
        <v>2734</v>
      </c>
      <c r="E23" s="19" t="s">
        <v>23</v>
      </c>
      <c r="F23" s="72" t="s">
        <v>39</v>
      </c>
    </row>
    <row r="24" spans="1:15" ht="25.5" x14ac:dyDescent="0.2">
      <c r="A24" s="46" t="s">
        <v>23</v>
      </c>
      <c r="B24" s="18" t="s">
        <v>122</v>
      </c>
      <c r="C24" s="18">
        <v>9</v>
      </c>
      <c r="D24" s="87">
        <v>1688</v>
      </c>
      <c r="E24" s="19" t="s">
        <v>23</v>
      </c>
      <c r="F24" s="72" t="s">
        <v>39</v>
      </c>
    </row>
    <row r="25" spans="1:15" ht="25.5" x14ac:dyDescent="0.2">
      <c r="A25" s="46" t="s">
        <v>23</v>
      </c>
      <c r="B25" s="18" t="s">
        <v>122</v>
      </c>
      <c r="C25" s="18">
        <v>9</v>
      </c>
      <c r="D25" s="87">
        <v>3445</v>
      </c>
      <c r="E25" s="19" t="s">
        <v>23</v>
      </c>
      <c r="F25" s="72" t="s">
        <v>39</v>
      </c>
    </row>
    <row r="26" spans="1:15" ht="25.5" x14ac:dyDescent="0.2">
      <c r="A26" s="46" t="s">
        <v>23</v>
      </c>
      <c r="B26" s="18" t="s">
        <v>122</v>
      </c>
      <c r="C26" s="18">
        <v>9</v>
      </c>
      <c r="D26" s="87">
        <v>131508</v>
      </c>
      <c r="E26" s="19" t="s">
        <v>23</v>
      </c>
      <c r="F26" s="72" t="s">
        <v>34</v>
      </c>
    </row>
    <row r="27" spans="1:15" x14ac:dyDescent="0.2">
      <c r="A27" s="46" t="s">
        <v>23</v>
      </c>
      <c r="B27" s="18" t="s">
        <v>122</v>
      </c>
      <c r="C27" s="18">
        <v>9</v>
      </c>
      <c r="D27" s="87">
        <v>1620</v>
      </c>
      <c r="E27" s="19" t="s">
        <v>23</v>
      </c>
      <c r="F27" s="72" t="s">
        <v>229</v>
      </c>
    </row>
    <row r="28" spans="1:15" x14ac:dyDescent="0.2">
      <c r="A28" s="46" t="s">
        <v>23</v>
      </c>
      <c r="B28" s="18" t="s">
        <v>122</v>
      </c>
      <c r="C28" s="18">
        <v>9</v>
      </c>
      <c r="D28" s="87">
        <v>100</v>
      </c>
      <c r="E28" s="19" t="s">
        <v>23</v>
      </c>
      <c r="F28" s="56" t="s">
        <v>231</v>
      </c>
      <c r="H28" s="31"/>
      <c r="J28" s="32"/>
    </row>
    <row r="29" spans="1:15" x14ac:dyDescent="0.2">
      <c r="A29" s="46" t="s">
        <v>23</v>
      </c>
      <c r="B29" s="18" t="s">
        <v>122</v>
      </c>
      <c r="C29" s="18">
        <v>9</v>
      </c>
      <c r="D29" s="87">
        <v>100</v>
      </c>
      <c r="E29" s="19" t="s">
        <v>23</v>
      </c>
      <c r="F29" s="56" t="s">
        <v>232</v>
      </c>
      <c r="H29" s="32"/>
    </row>
    <row r="30" spans="1:15" x14ac:dyDescent="0.2">
      <c r="A30" s="46" t="s">
        <v>23</v>
      </c>
      <c r="B30" s="18" t="s">
        <v>122</v>
      </c>
      <c r="C30" s="18">
        <v>13</v>
      </c>
      <c r="D30" s="87">
        <v>4953</v>
      </c>
      <c r="E30" s="19" t="s">
        <v>23</v>
      </c>
      <c r="F30" s="56" t="s">
        <v>233</v>
      </c>
    </row>
    <row r="31" spans="1:15" x14ac:dyDescent="0.2">
      <c r="A31" s="24" t="s">
        <v>11</v>
      </c>
      <c r="B31" s="18" t="s">
        <v>23</v>
      </c>
      <c r="C31" s="18" t="s">
        <v>23</v>
      </c>
      <c r="D31" s="88">
        <f>SUM(D9:D30)</f>
        <v>1252321</v>
      </c>
      <c r="E31" s="19" t="s">
        <v>23</v>
      </c>
      <c r="F31" s="25" t="s">
        <v>23</v>
      </c>
    </row>
    <row r="32" spans="1:15" x14ac:dyDescent="0.2">
      <c r="A32" s="26" t="s">
        <v>23</v>
      </c>
      <c r="B32" s="18" t="s">
        <v>23</v>
      </c>
      <c r="C32" s="18" t="s">
        <v>23</v>
      </c>
      <c r="D32" s="89" t="s">
        <v>23</v>
      </c>
      <c r="E32" s="19">
        <f>SUM(D31)+D8</f>
        <v>14361135</v>
      </c>
      <c r="F32" s="25" t="s">
        <v>23</v>
      </c>
      <c r="N32" s="32"/>
      <c r="O32" s="32"/>
    </row>
    <row r="33" spans="1:6" x14ac:dyDescent="0.2">
      <c r="A33" s="85" t="s">
        <v>50</v>
      </c>
      <c r="B33" s="18" t="s">
        <v>23</v>
      </c>
      <c r="C33" s="18" t="s">
        <v>23</v>
      </c>
      <c r="D33" s="90">
        <v>621934</v>
      </c>
      <c r="E33" s="19" t="s">
        <v>23</v>
      </c>
      <c r="F33" s="25" t="s">
        <v>23</v>
      </c>
    </row>
    <row r="34" spans="1:6" x14ac:dyDescent="0.2">
      <c r="A34" s="60" t="s">
        <v>51</v>
      </c>
      <c r="B34" s="18" t="s">
        <v>122</v>
      </c>
      <c r="C34" s="18">
        <v>9</v>
      </c>
      <c r="D34" s="91">
        <v>4426</v>
      </c>
      <c r="E34" s="19" t="s">
        <v>23</v>
      </c>
      <c r="F34" s="75" t="s">
        <v>31</v>
      </c>
    </row>
    <row r="35" spans="1:6" ht="38.25" x14ac:dyDescent="0.2">
      <c r="A35" s="26" t="s">
        <v>23</v>
      </c>
      <c r="B35" s="18" t="s">
        <v>122</v>
      </c>
      <c r="C35" s="18">
        <v>9</v>
      </c>
      <c r="D35" s="91">
        <v>31432</v>
      </c>
      <c r="E35" s="19" t="s">
        <v>23</v>
      </c>
      <c r="F35" s="75" t="s">
        <v>35</v>
      </c>
    </row>
    <row r="36" spans="1:6" ht="25.5" x14ac:dyDescent="0.2">
      <c r="A36" s="26" t="s">
        <v>23</v>
      </c>
      <c r="B36" s="18" t="s">
        <v>122</v>
      </c>
      <c r="C36" s="18">
        <v>9</v>
      </c>
      <c r="D36" s="91">
        <v>23624</v>
      </c>
      <c r="E36" s="19" t="s">
        <v>23</v>
      </c>
      <c r="F36" s="75" t="s">
        <v>32</v>
      </c>
    </row>
    <row r="37" spans="1:6" ht="25.5" x14ac:dyDescent="0.2">
      <c r="A37" s="26" t="s">
        <v>23</v>
      </c>
      <c r="B37" s="18" t="s">
        <v>122</v>
      </c>
      <c r="C37" s="18">
        <v>9</v>
      </c>
      <c r="D37" s="91">
        <v>202</v>
      </c>
      <c r="E37" s="19" t="s">
        <v>23</v>
      </c>
      <c r="F37" s="75" t="s">
        <v>39</v>
      </c>
    </row>
    <row r="38" spans="1:6" ht="25.5" x14ac:dyDescent="0.2">
      <c r="A38" s="26" t="s">
        <v>23</v>
      </c>
      <c r="B38" s="18" t="s">
        <v>122</v>
      </c>
      <c r="C38" s="18">
        <v>9</v>
      </c>
      <c r="D38" s="91">
        <v>192</v>
      </c>
      <c r="E38" s="19" t="s">
        <v>23</v>
      </c>
      <c r="F38" s="75" t="s">
        <v>55</v>
      </c>
    </row>
    <row r="39" spans="1:6" ht="25.5" x14ac:dyDescent="0.2">
      <c r="A39" s="26" t="s">
        <v>23</v>
      </c>
      <c r="B39" s="18" t="s">
        <v>122</v>
      </c>
      <c r="C39" s="18">
        <v>9</v>
      </c>
      <c r="D39" s="91">
        <v>184</v>
      </c>
      <c r="E39" s="19" t="s">
        <v>23</v>
      </c>
      <c r="F39" s="75" t="s">
        <v>39</v>
      </c>
    </row>
    <row r="40" spans="1:6" ht="25.5" x14ac:dyDescent="0.2">
      <c r="A40" s="26" t="s">
        <v>23</v>
      </c>
      <c r="B40" s="18" t="s">
        <v>122</v>
      </c>
      <c r="C40" s="18">
        <v>9</v>
      </c>
      <c r="D40" s="91">
        <v>193</v>
      </c>
      <c r="E40" s="19" t="s">
        <v>23</v>
      </c>
      <c r="F40" s="75" t="s">
        <v>39</v>
      </c>
    </row>
    <row r="41" spans="1:6" ht="25.5" x14ac:dyDescent="0.2">
      <c r="A41" s="26" t="s">
        <v>23</v>
      </c>
      <c r="B41" s="18" t="s">
        <v>122</v>
      </c>
      <c r="C41" s="18">
        <v>9</v>
      </c>
      <c r="D41" s="91">
        <v>145</v>
      </c>
      <c r="E41" s="19" t="s">
        <v>23</v>
      </c>
      <c r="F41" s="75" t="s">
        <v>55</v>
      </c>
    </row>
    <row r="42" spans="1:6" ht="25.5" x14ac:dyDescent="0.2">
      <c r="A42" s="26" t="s">
        <v>23</v>
      </c>
      <c r="B42" s="18" t="s">
        <v>122</v>
      </c>
      <c r="C42" s="18">
        <v>9</v>
      </c>
      <c r="D42" s="91">
        <v>202</v>
      </c>
      <c r="E42" s="19" t="s">
        <v>23</v>
      </c>
      <c r="F42" s="75" t="s">
        <v>39</v>
      </c>
    </row>
    <row r="43" spans="1:6" ht="25.5" x14ac:dyDescent="0.2">
      <c r="A43" s="26" t="s">
        <v>23</v>
      </c>
      <c r="B43" s="18" t="s">
        <v>122</v>
      </c>
      <c r="C43" s="18">
        <v>9</v>
      </c>
      <c r="D43" s="91">
        <v>202</v>
      </c>
      <c r="E43" s="19" t="s">
        <v>23</v>
      </c>
      <c r="F43" s="75" t="s">
        <v>39</v>
      </c>
    </row>
    <row r="44" spans="1:6" ht="25.5" x14ac:dyDescent="0.2">
      <c r="A44" s="26" t="s">
        <v>23</v>
      </c>
      <c r="B44" s="18" t="s">
        <v>122</v>
      </c>
      <c r="C44" s="18">
        <v>9</v>
      </c>
      <c r="D44" s="91">
        <v>182</v>
      </c>
      <c r="E44" s="19" t="s">
        <v>23</v>
      </c>
      <c r="F44" s="75" t="s">
        <v>39</v>
      </c>
    </row>
    <row r="45" spans="1:6" ht="28.5" customHeight="1" x14ac:dyDescent="0.2">
      <c r="A45" s="26" t="s">
        <v>23</v>
      </c>
      <c r="B45" s="18" t="s">
        <v>61</v>
      </c>
      <c r="C45" s="18">
        <v>9</v>
      </c>
      <c r="D45" s="91">
        <v>153</v>
      </c>
      <c r="E45" s="19" t="s">
        <v>23</v>
      </c>
      <c r="F45" s="75" t="s">
        <v>39</v>
      </c>
    </row>
    <row r="46" spans="1:6" ht="25.5" x14ac:dyDescent="0.2">
      <c r="A46" s="26" t="s">
        <v>23</v>
      </c>
      <c r="B46" s="18" t="s">
        <v>122</v>
      </c>
      <c r="C46" s="18">
        <v>9</v>
      </c>
      <c r="D46" s="91">
        <v>173</v>
      </c>
      <c r="E46" s="19" t="s">
        <v>23</v>
      </c>
      <c r="F46" s="75" t="s">
        <v>39</v>
      </c>
    </row>
    <row r="47" spans="1:6" ht="25.5" x14ac:dyDescent="0.2">
      <c r="A47" s="26" t="s">
        <v>23</v>
      </c>
      <c r="B47" s="18" t="s">
        <v>122</v>
      </c>
      <c r="C47" s="18">
        <v>9</v>
      </c>
      <c r="D47" s="91">
        <v>153</v>
      </c>
      <c r="E47" s="19" t="s">
        <v>23</v>
      </c>
      <c r="F47" s="75" t="s">
        <v>39</v>
      </c>
    </row>
    <row r="48" spans="1:6" ht="38.25" x14ac:dyDescent="0.2">
      <c r="A48" s="26" t="s">
        <v>23</v>
      </c>
      <c r="B48" s="18" t="s">
        <v>122</v>
      </c>
      <c r="C48" s="18">
        <v>9</v>
      </c>
      <c r="D48" s="91">
        <v>5850</v>
      </c>
      <c r="E48" s="19" t="s">
        <v>23</v>
      </c>
      <c r="F48" s="75" t="s">
        <v>52</v>
      </c>
    </row>
    <row r="49" spans="1:20" x14ac:dyDescent="0.2">
      <c r="A49" s="60" t="s">
        <v>53</v>
      </c>
      <c r="B49" s="18" t="s">
        <v>23</v>
      </c>
      <c r="C49" s="18" t="s">
        <v>23</v>
      </c>
      <c r="D49" s="90">
        <f>SUM(D34:D48)</f>
        <v>67313</v>
      </c>
      <c r="E49" s="19" t="s">
        <v>23</v>
      </c>
      <c r="F49" s="108" t="s">
        <v>23</v>
      </c>
    </row>
    <row r="50" spans="1:20" x14ac:dyDescent="0.2">
      <c r="A50" s="26" t="s">
        <v>23</v>
      </c>
      <c r="B50" s="18" t="s">
        <v>23</v>
      </c>
      <c r="C50" s="18" t="s">
        <v>23</v>
      </c>
      <c r="D50" s="18" t="s">
        <v>23</v>
      </c>
      <c r="E50" s="19">
        <f>SUM(D33)+D49</f>
        <v>689247</v>
      </c>
      <c r="F50" s="108" t="s">
        <v>23</v>
      </c>
    </row>
    <row r="51" spans="1:20" x14ac:dyDescent="0.2">
      <c r="A51" s="24" t="s">
        <v>24</v>
      </c>
      <c r="B51" s="18" t="s">
        <v>23</v>
      </c>
      <c r="C51" s="30" t="s">
        <v>23</v>
      </c>
      <c r="D51" s="88">
        <v>2524220</v>
      </c>
      <c r="E51" s="19" t="s">
        <v>23</v>
      </c>
      <c r="F51" s="25" t="s">
        <v>23</v>
      </c>
    </row>
    <row r="52" spans="1:20" ht="25.5" x14ac:dyDescent="0.2">
      <c r="A52" s="78" t="s">
        <v>25</v>
      </c>
      <c r="B52" s="18" t="s">
        <v>122</v>
      </c>
      <c r="C52" s="18">
        <v>9</v>
      </c>
      <c r="D52" s="87">
        <v>586</v>
      </c>
      <c r="E52" s="19" t="s">
        <v>23</v>
      </c>
      <c r="F52" s="79" t="s">
        <v>55</v>
      </c>
    </row>
    <row r="53" spans="1:20" ht="25.5" x14ac:dyDescent="0.2">
      <c r="A53" s="77" t="s">
        <v>23</v>
      </c>
      <c r="B53" s="18" t="s">
        <v>122</v>
      </c>
      <c r="C53" s="18">
        <v>9</v>
      </c>
      <c r="D53" s="87">
        <v>630</v>
      </c>
      <c r="E53" s="19" t="s">
        <v>23</v>
      </c>
      <c r="F53" s="79" t="s">
        <v>39</v>
      </c>
    </row>
    <row r="54" spans="1:20" ht="25.5" x14ac:dyDescent="0.2">
      <c r="A54" s="77" t="s">
        <v>23</v>
      </c>
      <c r="B54" s="18" t="s">
        <v>122</v>
      </c>
      <c r="C54" s="18">
        <v>9</v>
      </c>
      <c r="D54" s="87">
        <v>696</v>
      </c>
      <c r="E54" s="19" t="s">
        <v>23</v>
      </c>
      <c r="F54" s="79" t="s">
        <v>39</v>
      </c>
    </row>
    <row r="55" spans="1:20" ht="25.5" x14ac:dyDescent="0.2">
      <c r="A55" s="77" t="s">
        <v>23</v>
      </c>
      <c r="B55" s="18" t="s">
        <v>122</v>
      </c>
      <c r="C55" s="18">
        <v>9</v>
      </c>
      <c r="D55" s="87">
        <v>693</v>
      </c>
      <c r="E55" s="19" t="s">
        <v>23</v>
      </c>
      <c r="F55" s="79" t="s">
        <v>39</v>
      </c>
    </row>
    <row r="56" spans="1:20" ht="25.5" x14ac:dyDescent="0.2">
      <c r="A56" s="77" t="s">
        <v>23</v>
      </c>
      <c r="B56" s="18" t="s">
        <v>122</v>
      </c>
      <c r="C56" s="18">
        <v>9</v>
      </c>
      <c r="D56" s="87">
        <v>616</v>
      </c>
      <c r="E56" s="19" t="s">
        <v>23</v>
      </c>
      <c r="F56" s="79" t="s">
        <v>55</v>
      </c>
      <c r="N56" s="32"/>
      <c r="O56" s="32"/>
      <c r="P56" s="32"/>
      <c r="Q56" s="32"/>
      <c r="R56" s="32"/>
      <c r="S56" s="32"/>
      <c r="T56" s="32"/>
    </row>
    <row r="57" spans="1:20" ht="25.5" x14ac:dyDescent="0.2">
      <c r="A57" s="77" t="s">
        <v>23</v>
      </c>
      <c r="B57" s="18" t="s">
        <v>122</v>
      </c>
      <c r="C57" s="18">
        <v>9</v>
      </c>
      <c r="D57" s="87">
        <v>616</v>
      </c>
      <c r="E57" s="19" t="s">
        <v>23</v>
      </c>
      <c r="F57" s="79" t="s">
        <v>55</v>
      </c>
      <c r="N57" s="32"/>
      <c r="O57" s="32"/>
      <c r="P57" s="32"/>
      <c r="Q57" s="32"/>
      <c r="R57" s="32"/>
      <c r="S57" s="32"/>
      <c r="T57" s="32"/>
    </row>
    <row r="58" spans="1:20" ht="25.5" x14ac:dyDescent="0.2">
      <c r="A58" s="77" t="s">
        <v>23</v>
      </c>
      <c r="B58" s="18" t="s">
        <v>122</v>
      </c>
      <c r="C58" s="18">
        <v>9</v>
      </c>
      <c r="D58" s="87">
        <v>325</v>
      </c>
      <c r="E58" s="19" t="s">
        <v>23</v>
      </c>
      <c r="F58" s="79" t="s">
        <v>39</v>
      </c>
      <c r="N58" s="32"/>
      <c r="O58" s="32"/>
      <c r="P58" s="32"/>
      <c r="Q58" s="32"/>
      <c r="R58" s="32"/>
      <c r="S58" s="32"/>
      <c r="T58" s="32"/>
    </row>
    <row r="59" spans="1:20" ht="25.5" x14ac:dyDescent="0.2">
      <c r="A59" s="80" t="s">
        <v>23</v>
      </c>
      <c r="B59" s="81" t="s">
        <v>122</v>
      </c>
      <c r="C59" s="81">
        <v>9</v>
      </c>
      <c r="D59" s="92">
        <v>519</v>
      </c>
      <c r="E59" s="82" t="s">
        <v>23</v>
      </c>
      <c r="F59" s="83" t="s">
        <v>39</v>
      </c>
      <c r="N59" s="32"/>
      <c r="O59" s="32"/>
      <c r="P59" s="32"/>
      <c r="Q59" s="32"/>
      <c r="R59" s="32"/>
      <c r="S59" s="32"/>
      <c r="T59" s="32"/>
    </row>
    <row r="60" spans="1:20" ht="25.5" x14ac:dyDescent="0.2">
      <c r="A60" s="80"/>
      <c r="B60" s="81" t="s">
        <v>122</v>
      </c>
      <c r="C60" s="81">
        <v>9</v>
      </c>
      <c r="D60" s="92">
        <v>256</v>
      </c>
      <c r="E60" s="82" t="s">
        <v>23</v>
      </c>
      <c r="F60" s="83" t="s">
        <v>55</v>
      </c>
      <c r="N60" s="32"/>
    </row>
    <row r="61" spans="1:20" ht="25.5" x14ac:dyDescent="0.2">
      <c r="A61" s="80" t="s">
        <v>23</v>
      </c>
      <c r="B61" s="81" t="s">
        <v>122</v>
      </c>
      <c r="C61" s="81">
        <v>9</v>
      </c>
      <c r="D61" s="92">
        <v>617</v>
      </c>
      <c r="E61" s="82" t="s">
        <v>23</v>
      </c>
      <c r="F61" s="83" t="s">
        <v>39</v>
      </c>
      <c r="N61" s="32"/>
    </row>
    <row r="62" spans="1:20" ht="25.5" x14ac:dyDescent="0.2">
      <c r="A62" s="80" t="s">
        <v>23</v>
      </c>
      <c r="B62" s="81" t="s">
        <v>122</v>
      </c>
      <c r="C62" s="81">
        <v>9</v>
      </c>
      <c r="D62" s="92">
        <v>24455</v>
      </c>
      <c r="E62" s="82" t="s">
        <v>23</v>
      </c>
      <c r="F62" s="83" t="s">
        <v>34</v>
      </c>
      <c r="G62" s="32"/>
      <c r="H62" s="32"/>
      <c r="I62" s="32"/>
      <c r="J62" s="32"/>
      <c r="K62" s="32"/>
      <c r="L62" s="32"/>
      <c r="M62" s="32"/>
      <c r="N62" s="32"/>
    </row>
    <row r="63" spans="1:20" ht="38.25" x14ac:dyDescent="0.2">
      <c r="A63" s="77" t="s">
        <v>23</v>
      </c>
      <c r="B63" s="18" t="s">
        <v>122</v>
      </c>
      <c r="C63" s="18">
        <v>9</v>
      </c>
      <c r="D63" s="91">
        <v>114539</v>
      </c>
      <c r="E63" s="19" t="s">
        <v>23</v>
      </c>
      <c r="F63" s="79" t="s">
        <v>35</v>
      </c>
      <c r="G63" s="32"/>
      <c r="H63" s="32"/>
      <c r="I63" s="32"/>
      <c r="J63" s="32"/>
      <c r="K63" s="32"/>
      <c r="L63" s="32"/>
      <c r="M63" s="32"/>
      <c r="N63" s="32"/>
    </row>
    <row r="64" spans="1:20" ht="25.5" x14ac:dyDescent="0.2">
      <c r="A64" s="77" t="s">
        <v>23</v>
      </c>
      <c r="B64" s="18" t="s">
        <v>122</v>
      </c>
      <c r="C64" s="18">
        <v>9</v>
      </c>
      <c r="D64" s="91">
        <v>297</v>
      </c>
      <c r="E64" s="19" t="s">
        <v>23</v>
      </c>
      <c r="F64" s="72" t="s">
        <v>55</v>
      </c>
      <c r="G64" s="32"/>
      <c r="H64" s="32"/>
      <c r="I64" s="32"/>
      <c r="J64" s="32"/>
      <c r="K64" s="32"/>
      <c r="L64" s="32"/>
      <c r="M64" s="32"/>
      <c r="N64" s="32"/>
    </row>
    <row r="65" spans="1:14" x14ac:dyDescent="0.2">
      <c r="A65" s="77" t="s">
        <v>23</v>
      </c>
      <c r="B65" s="18" t="s">
        <v>122</v>
      </c>
      <c r="C65" s="18">
        <v>9</v>
      </c>
      <c r="D65" s="91">
        <v>16364</v>
      </c>
      <c r="E65" s="19" t="s">
        <v>23</v>
      </c>
      <c r="F65" s="72" t="s">
        <v>31</v>
      </c>
      <c r="G65" s="32"/>
      <c r="H65" s="32"/>
      <c r="I65" s="32"/>
      <c r="J65" s="32"/>
      <c r="K65" s="32"/>
      <c r="L65" s="32"/>
      <c r="M65" s="32"/>
      <c r="N65" s="32"/>
    </row>
    <row r="66" spans="1:14" ht="25.5" x14ac:dyDescent="0.2">
      <c r="A66" s="77" t="s">
        <v>23</v>
      </c>
      <c r="B66" s="18" t="s">
        <v>122</v>
      </c>
      <c r="C66" s="18">
        <v>9</v>
      </c>
      <c r="D66" s="91">
        <v>86826</v>
      </c>
      <c r="E66" s="19" t="s">
        <v>23</v>
      </c>
      <c r="F66" s="56" t="s">
        <v>32</v>
      </c>
      <c r="G66" s="32"/>
      <c r="H66" s="32"/>
      <c r="I66" s="32"/>
      <c r="J66" s="32"/>
      <c r="K66" s="32"/>
      <c r="L66" s="32"/>
      <c r="M66" s="32"/>
      <c r="N66" s="32"/>
    </row>
    <row r="67" spans="1:14" x14ac:dyDescent="0.2">
      <c r="A67" s="24" t="s">
        <v>26</v>
      </c>
      <c r="B67" s="18" t="s">
        <v>23</v>
      </c>
      <c r="C67" s="18"/>
      <c r="D67" s="93">
        <f>SUM(D52:D66)</f>
        <v>248035</v>
      </c>
      <c r="E67" s="19" t="s">
        <v>23</v>
      </c>
      <c r="F67" s="28" t="s">
        <v>23</v>
      </c>
    </row>
    <row r="68" spans="1:14" x14ac:dyDescent="0.2">
      <c r="A68" s="27" t="s">
        <v>23</v>
      </c>
      <c r="B68" s="18" t="s">
        <v>23</v>
      </c>
      <c r="C68" s="18" t="s">
        <v>23</v>
      </c>
      <c r="D68" s="89" t="s">
        <v>23</v>
      </c>
      <c r="E68" s="19">
        <f>SUM(D67)+D51</f>
        <v>2772255</v>
      </c>
      <c r="F68" s="28" t="s">
        <v>23</v>
      </c>
    </row>
    <row r="69" spans="1:14" x14ac:dyDescent="0.2">
      <c r="A69" s="138"/>
      <c r="B69" s="139"/>
      <c r="C69" s="139"/>
      <c r="D69" s="139"/>
      <c r="E69" s="140"/>
      <c r="F69" s="141"/>
    </row>
    <row r="70" spans="1:14" x14ac:dyDescent="0.2">
      <c r="A70" s="138"/>
      <c r="B70" s="139"/>
      <c r="C70" s="139"/>
      <c r="D70" s="139"/>
      <c r="E70" s="140"/>
      <c r="F70" s="141"/>
    </row>
    <row r="71" spans="1:14" x14ac:dyDescent="0.2">
      <c r="A71" s="138"/>
      <c r="B71" s="139"/>
      <c r="C71" s="139"/>
      <c r="D71" s="139"/>
      <c r="E71" s="140"/>
      <c r="F71" s="141"/>
    </row>
    <row r="72" spans="1:14" x14ac:dyDescent="0.2">
      <c r="A72" s="138"/>
      <c r="B72" s="139"/>
      <c r="C72" s="139"/>
      <c r="D72" s="139"/>
      <c r="E72" s="140"/>
      <c r="F72" s="141"/>
    </row>
    <row r="73" spans="1:14" x14ac:dyDescent="0.2">
      <c r="A73" s="52" t="s">
        <v>12</v>
      </c>
      <c r="B73" s="18" t="s">
        <v>23</v>
      </c>
      <c r="C73" s="18" t="s">
        <v>23</v>
      </c>
      <c r="D73" s="88">
        <v>56938</v>
      </c>
      <c r="E73" s="19" t="s">
        <v>23</v>
      </c>
      <c r="F73" s="25" t="s">
        <v>23</v>
      </c>
    </row>
    <row r="74" spans="1:14" ht="38.25" x14ac:dyDescent="0.2">
      <c r="A74" s="76" t="s">
        <v>13</v>
      </c>
      <c r="B74" s="18" t="s">
        <v>122</v>
      </c>
      <c r="C74" s="18">
        <v>9</v>
      </c>
      <c r="D74" s="87">
        <v>2948</v>
      </c>
      <c r="E74" s="19" t="s">
        <v>23</v>
      </c>
      <c r="F74" s="72" t="s">
        <v>35</v>
      </c>
    </row>
    <row r="75" spans="1:14" ht="25.5" x14ac:dyDescent="0.2">
      <c r="A75" s="77" t="s">
        <v>23</v>
      </c>
      <c r="B75" s="18" t="s">
        <v>122</v>
      </c>
      <c r="C75" s="18">
        <v>9</v>
      </c>
      <c r="D75" s="87">
        <v>547</v>
      </c>
      <c r="E75" s="19" t="s">
        <v>23</v>
      </c>
      <c r="F75" s="72" t="s">
        <v>33</v>
      </c>
    </row>
    <row r="76" spans="1:14" x14ac:dyDescent="0.2">
      <c r="A76" s="77" t="s">
        <v>23</v>
      </c>
      <c r="B76" s="18" t="s">
        <v>122</v>
      </c>
      <c r="C76" s="18">
        <v>9</v>
      </c>
      <c r="D76" s="87">
        <v>398</v>
      </c>
      <c r="E76" s="19" t="s">
        <v>23</v>
      </c>
      <c r="F76" s="72" t="s">
        <v>31</v>
      </c>
    </row>
    <row r="77" spans="1:14" ht="25.5" x14ac:dyDescent="0.2">
      <c r="A77" s="77" t="s">
        <v>23</v>
      </c>
      <c r="B77" s="18" t="s">
        <v>122</v>
      </c>
      <c r="C77" s="18">
        <v>9</v>
      </c>
      <c r="D77" s="87">
        <v>2098</v>
      </c>
      <c r="E77" s="19" t="s">
        <v>23</v>
      </c>
      <c r="F77" s="56" t="s">
        <v>32</v>
      </c>
    </row>
    <row r="78" spans="1:14" x14ac:dyDescent="0.2">
      <c r="A78" s="24" t="s">
        <v>14</v>
      </c>
      <c r="B78" s="18" t="s">
        <v>23</v>
      </c>
      <c r="C78" s="18" t="s">
        <v>23</v>
      </c>
      <c r="D78" s="93">
        <f>SUM(D74:D77)</f>
        <v>5991</v>
      </c>
      <c r="E78" s="47" t="s">
        <v>23</v>
      </c>
      <c r="F78" s="48" t="s">
        <v>23</v>
      </c>
    </row>
    <row r="79" spans="1:14" x14ac:dyDescent="0.2">
      <c r="A79" s="27" t="s">
        <v>23</v>
      </c>
      <c r="B79" s="18" t="s">
        <v>23</v>
      </c>
      <c r="C79" s="18" t="s">
        <v>23</v>
      </c>
      <c r="D79" s="89" t="s">
        <v>23</v>
      </c>
      <c r="E79" s="49">
        <f>SUM(D78)+D73</f>
        <v>62929</v>
      </c>
      <c r="F79" s="48" t="s">
        <v>23</v>
      </c>
    </row>
    <row r="80" spans="1:14" x14ac:dyDescent="0.2">
      <c r="A80" s="53" t="s">
        <v>46</v>
      </c>
      <c r="B80" s="18" t="s">
        <v>23</v>
      </c>
      <c r="C80" s="18" t="s">
        <v>23</v>
      </c>
      <c r="D80" s="94">
        <v>100942</v>
      </c>
      <c r="E80" s="49"/>
      <c r="F80" s="48" t="s">
        <v>23</v>
      </c>
    </row>
    <row r="81" spans="1:6" x14ac:dyDescent="0.2">
      <c r="A81" s="73" t="s">
        <v>47</v>
      </c>
      <c r="B81" s="18" t="s">
        <v>122</v>
      </c>
      <c r="C81" s="18">
        <v>9</v>
      </c>
      <c r="D81" s="89">
        <v>1263</v>
      </c>
      <c r="E81" s="49" t="s">
        <v>23</v>
      </c>
      <c r="F81" s="50" t="s">
        <v>54</v>
      </c>
    </row>
    <row r="82" spans="1:6" ht="38.25" x14ac:dyDescent="0.2">
      <c r="A82" s="74" t="s">
        <v>23</v>
      </c>
      <c r="B82" s="18" t="s">
        <v>122</v>
      </c>
      <c r="C82" s="18">
        <v>9</v>
      </c>
      <c r="D82" s="89">
        <v>546</v>
      </c>
      <c r="E82" s="49" t="s">
        <v>23</v>
      </c>
      <c r="F82" s="75" t="s">
        <v>52</v>
      </c>
    </row>
    <row r="83" spans="1:6" ht="38.25" x14ac:dyDescent="0.2">
      <c r="A83" s="54" t="s">
        <v>23</v>
      </c>
      <c r="B83" s="18" t="s">
        <v>122</v>
      </c>
      <c r="C83" s="18">
        <v>9</v>
      </c>
      <c r="D83" s="89">
        <v>8080</v>
      </c>
      <c r="E83" s="49" t="s">
        <v>23</v>
      </c>
      <c r="F83" s="75" t="s">
        <v>35</v>
      </c>
    </row>
    <row r="84" spans="1:6" x14ac:dyDescent="0.2">
      <c r="A84" s="27" t="s">
        <v>23</v>
      </c>
      <c r="B84" s="18" t="s">
        <v>122</v>
      </c>
      <c r="C84" s="18">
        <v>9</v>
      </c>
      <c r="D84" s="89">
        <v>6773</v>
      </c>
      <c r="E84" s="49" t="s">
        <v>23</v>
      </c>
      <c r="F84" s="50" t="s">
        <v>32</v>
      </c>
    </row>
    <row r="85" spans="1:6" x14ac:dyDescent="0.2">
      <c r="A85" s="27"/>
      <c r="B85" s="18" t="s">
        <v>122</v>
      </c>
      <c r="C85" s="18">
        <v>9</v>
      </c>
      <c r="D85" s="89">
        <v>107</v>
      </c>
      <c r="E85" s="49" t="s">
        <v>23</v>
      </c>
      <c r="F85" s="50" t="s">
        <v>125</v>
      </c>
    </row>
    <row r="86" spans="1:6" x14ac:dyDescent="0.2">
      <c r="A86" s="27" t="s">
        <v>23</v>
      </c>
      <c r="B86" s="18" t="s">
        <v>122</v>
      </c>
      <c r="C86" s="18">
        <v>11</v>
      </c>
      <c r="D86" s="89">
        <v>1114</v>
      </c>
      <c r="E86" s="49" t="s">
        <v>23</v>
      </c>
      <c r="F86" s="50" t="s">
        <v>150</v>
      </c>
    </row>
    <row r="87" spans="1:6" x14ac:dyDescent="0.2">
      <c r="A87" s="27" t="s">
        <v>23</v>
      </c>
      <c r="B87" s="18" t="s">
        <v>122</v>
      </c>
      <c r="C87" s="18">
        <v>12</v>
      </c>
      <c r="D87" s="89">
        <v>247</v>
      </c>
      <c r="E87" s="49" t="s">
        <v>23</v>
      </c>
      <c r="F87" s="50" t="s">
        <v>154</v>
      </c>
    </row>
    <row r="88" spans="1:6" x14ac:dyDescent="0.2">
      <c r="A88" s="27" t="s">
        <v>23</v>
      </c>
      <c r="B88" s="18" t="s">
        <v>122</v>
      </c>
      <c r="C88" s="18">
        <v>12</v>
      </c>
      <c r="D88" s="89">
        <v>1021</v>
      </c>
      <c r="E88" s="49" t="s">
        <v>23</v>
      </c>
      <c r="F88" s="50" t="s">
        <v>154</v>
      </c>
    </row>
    <row r="89" spans="1:6" x14ac:dyDescent="0.2">
      <c r="A89" s="27" t="s">
        <v>23</v>
      </c>
      <c r="B89" s="18" t="s">
        <v>122</v>
      </c>
      <c r="C89" s="18">
        <v>12</v>
      </c>
      <c r="D89" s="89">
        <v>99</v>
      </c>
      <c r="E89" s="49" t="s">
        <v>23</v>
      </c>
      <c r="F89" s="50" t="s">
        <v>150</v>
      </c>
    </row>
    <row r="90" spans="1:6" x14ac:dyDescent="0.2">
      <c r="A90" s="27" t="s">
        <v>23</v>
      </c>
      <c r="B90" s="18" t="s">
        <v>122</v>
      </c>
      <c r="C90" s="18">
        <v>12</v>
      </c>
      <c r="D90" s="89">
        <v>-247</v>
      </c>
      <c r="E90" s="49" t="s">
        <v>23</v>
      </c>
      <c r="F90" s="50" t="s">
        <v>62</v>
      </c>
    </row>
    <row r="91" spans="1:6" x14ac:dyDescent="0.2">
      <c r="A91" s="27" t="s">
        <v>23</v>
      </c>
      <c r="B91" s="18" t="s">
        <v>122</v>
      </c>
      <c r="C91" s="18">
        <v>17</v>
      </c>
      <c r="D91" s="89">
        <v>247</v>
      </c>
      <c r="E91" s="49" t="s">
        <v>23</v>
      </c>
      <c r="F91" s="50" t="s">
        <v>154</v>
      </c>
    </row>
    <row r="92" spans="1:6" x14ac:dyDescent="0.2">
      <c r="A92" s="27" t="s">
        <v>23</v>
      </c>
      <c r="B92" s="18" t="s">
        <v>122</v>
      </c>
      <c r="C92" s="18">
        <v>16</v>
      </c>
      <c r="D92" s="89">
        <v>79</v>
      </c>
      <c r="E92" s="49" t="s">
        <v>23</v>
      </c>
      <c r="F92" s="50" t="s">
        <v>154</v>
      </c>
    </row>
    <row r="93" spans="1:6" x14ac:dyDescent="0.2">
      <c r="A93" s="53" t="s">
        <v>48</v>
      </c>
      <c r="B93" s="18" t="s">
        <v>23</v>
      </c>
      <c r="C93" s="18" t="s">
        <v>23</v>
      </c>
      <c r="D93" s="94">
        <f>SUM(D81:D92)</f>
        <v>19329</v>
      </c>
      <c r="E93" s="49" t="s">
        <v>23</v>
      </c>
      <c r="F93" s="109" t="s">
        <v>23</v>
      </c>
    </row>
    <row r="94" spans="1:6" x14ac:dyDescent="0.2">
      <c r="A94" s="27" t="s">
        <v>23</v>
      </c>
      <c r="B94" s="18" t="s">
        <v>23</v>
      </c>
      <c r="C94" s="18" t="s">
        <v>23</v>
      </c>
      <c r="D94" s="18" t="s">
        <v>23</v>
      </c>
      <c r="E94" s="49">
        <f>D80+D93</f>
        <v>120271</v>
      </c>
      <c r="F94" s="109" t="s">
        <v>23</v>
      </c>
    </row>
    <row r="95" spans="1:6" x14ac:dyDescent="0.2">
      <c r="A95" s="53" t="s">
        <v>59</v>
      </c>
      <c r="B95" s="18" t="s">
        <v>23</v>
      </c>
      <c r="C95" s="18" t="s">
        <v>23</v>
      </c>
      <c r="D95" s="19">
        <v>533974.97</v>
      </c>
      <c r="E95" s="49" t="s">
        <v>23</v>
      </c>
      <c r="F95" s="109" t="s">
        <v>23</v>
      </c>
    </row>
    <row r="96" spans="1:6" x14ac:dyDescent="0.2">
      <c r="A96" s="27" t="s">
        <v>23</v>
      </c>
      <c r="B96" s="18" t="s">
        <v>122</v>
      </c>
      <c r="C96" s="18">
        <v>5</v>
      </c>
      <c r="D96" s="89">
        <v>6526.73</v>
      </c>
      <c r="E96" s="49" t="s">
        <v>23</v>
      </c>
      <c r="F96" s="50" t="s">
        <v>58</v>
      </c>
    </row>
    <row r="97" spans="1:6" x14ac:dyDescent="0.2">
      <c r="A97" s="53" t="s">
        <v>60</v>
      </c>
      <c r="B97" s="18" t="s">
        <v>23</v>
      </c>
      <c r="C97" s="18" t="s">
        <v>23</v>
      </c>
      <c r="D97" s="19">
        <f>SUM(D96:D96)</f>
        <v>6526.73</v>
      </c>
      <c r="E97" s="49" t="s">
        <v>23</v>
      </c>
      <c r="F97" s="109" t="s">
        <v>23</v>
      </c>
    </row>
    <row r="98" spans="1:6" x14ac:dyDescent="0.2">
      <c r="A98" s="27" t="s">
        <v>23</v>
      </c>
      <c r="B98" s="18" t="s">
        <v>23</v>
      </c>
      <c r="C98" s="18" t="s">
        <v>23</v>
      </c>
      <c r="D98" s="18" t="s">
        <v>23</v>
      </c>
      <c r="E98" s="49">
        <f>SUM(D95+D97)</f>
        <v>540501.69999999995</v>
      </c>
      <c r="F98" s="109" t="s">
        <v>23</v>
      </c>
    </row>
    <row r="99" spans="1:6" x14ac:dyDescent="0.2">
      <c r="A99" s="53" t="s">
        <v>56</v>
      </c>
      <c r="B99" s="18" t="s">
        <v>23</v>
      </c>
      <c r="C99" s="18" t="s">
        <v>23</v>
      </c>
      <c r="D99" s="89">
        <v>323350</v>
      </c>
      <c r="E99" s="49" t="s">
        <v>23</v>
      </c>
      <c r="F99" s="109" t="s">
        <v>23</v>
      </c>
    </row>
    <row r="100" spans="1:6" x14ac:dyDescent="0.2">
      <c r="A100" s="27" t="s">
        <v>23</v>
      </c>
      <c r="B100" s="18" t="s">
        <v>122</v>
      </c>
      <c r="C100" s="18">
        <v>17</v>
      </c>
      <c r="D100" s="89">
        <v>1450</v>
      </c>
      <c r="E100" s="49" t="s">
        <v>23</v>
      </c>
      <c r="F100" s="75" t="s">
        <v>183</v>
      </c>
    </row>
    <row r="101" spans="1:6" x14ac:dyDescent="0.2">
      <c r="A101" s="53" t="s">
        <v>57</v>
      </c>
      <c r="B101" s="18" t="s">
        <v>23</v>
      </c>
      <c r="C101" s="18" t="s">
        <v>23</v>
      </c>
      <c r="D101" s="19">
        <f>SUM(D100:D100)</f>
        <v>1450</v>
      </c>
      <c r="E101" s="49" t="s">
        <v>23</v>
      </c>
      <c r="F101" s="109" t="s">
        <v>23</v>
      </c>
    </row>
    <row r="102" spans="1:6" x14ac:dyDescent="0.2">
      <c r="A102" s="27" t="s">
        <v>23</v>
      </c>
      <c r="B102" s="18" t="s">
        <v>23</v>
      </c>
      <c r="C102" s="18" t="s">
        <v>23</v>
      </c>
      <c r="D102" s="18" t="s">
        <v>23</v>
      </c>
      <c r="E102" s="49">
        <f>D99+D101</f>
        <v>324800</v>
      </c>
      <c r="F102" s="109" t="s">
        <v>23</v>
      </c>
    </row>
    <row r="103" spans="1:6" x14ac:dyDescent="0.2">
      <c r="A103" s="24" t="s">
        <v>36</v>
      </c>
      <c r="B103" s="18" t="s">
        <v>23</v>
      </c>
      <c r="C103" s="18" t="s">
        <v>23</v>
      </c>
      <c r="D103" s="95">
        <v>367813</v>
      </c>
      <c r="E103" s="19" t="s">
        <v>23</v>
      </c>
      <c r="F103" s="109" t="s">
        <v>23</v>
      </c>
    </row>
    <row r="104" spans="1:6" ht="38.25" x14ac:dyDescent="0.2">
      <c r="A104" s="60" t="s">
        <v>38</v>
      </c>
      <c r="B104" s="18" t="s">
        <v>122</v>
      </c>
      <c r="C104" s="18">
        <v>9</v>
      </c>
      <c r="D104" s="95">
        <v>37552</v>
      </c>
      <c r="E104" s="19"/>
      <c r="F104" s="115" t="s">
        <v>49</v>
      </c>
    </row>
    <row r="105" spans="1:6" x14ac:dyDescent="0.2">
      <c r="A105" s="24" t="s">
        <v>37</v>
      </c>
      <c r="B105" s="18" t="s">
        <v>23</v>
      </c>
      <c r="C105" s="18" t="s">
        <v>23</v>
      </c>
      <c r="D105" s="88">
        <f>D104</f>
        <v>37552</v>
      </c>
      <c r="E105" s="19" t="s">
        <v>23</v>
      </c>
      <c r="F105" s="25" t="s">
        <v>23</v>
      </c>
    </row>
    <row r="106" spans="1:6" x14ac:dyDescent="0.2">
      <c r="A106" s="27" t="s">
        <v>23</v>
      </c>
      <c r="B106" s="18" t="s">
        <v>23</v>
      </c>
      <c r="C106" s="18" t="s">
        <v>23</v>
      </c>
      <c r="D106" s="18" t="s">
        <v>23</v>
      </c>
      <c r="E106" s="19">
        <f>SUM(D105)+D103</f>
        <v>405365</v>
      </c>
      <c r="F106" s="25" t="s">
        <v>23</v>
      </c>
    </row>
    <row r="107" spans="1:6" ht="13.5" thickBot="1" x14ac:dyDescent="0.25">
      <c r="A107" s="35" t="s">
        <v>23</v>
      </c>
      <c r="B107" s="36" t="s">
        <v>23</v>
      </c>
      <c r="C107" s="36" t="s">
        <v>23</v>
      </c>
      <c r="D107" s="96" t="s">
        <v>23</v>
      </c>
      <c r="E107" s="37">
        <f>SUM(E9:E106)</f>
        <v>19276503.699999999</v>
      </c>
      <c r="F107" s="38" t="s">
        <v>23</v>
      </c>
    </row>
    <row r="108" spans="1:6" x14ac:dyDescent="0.2">
      <c r="A108" s="39"/>
      <c r="B108" s="40"/>
      <c r="C108" s="40"/>
      <c r="D108" s="40"/>
      <c r="E108" s="41"/>
      <c r="F108" s="42"/>
    </row>
    <row r="109" spans="1:6" x14ac:dyDescent="0.2">
      <c r="F109" s="32"/>
    </row>
    <row r="110" spans="1:6" x14ac:dyDescent="0.2">
      <c r="F110" s="32"/>
    </row>
    <row r="111" spans="1:6" x14ac:dyDescent="0.2">
      <c r="F111" s="32"/>
    </row>
    <row r="112" spans="1:6" x14ac:dyDescent="0.2">
      <c r="F112" s="32"/>
    </row>
  </sheetData>
  <sheetProtection password="BE48" sheet="1" formatCells="0" formatColumns="0" formatRows="0" insertColumns="0" insertRows="0" insertHyperlinks="0" deleteColumns="0" deleteRows="0" sort="0" autoFilter="0" pivotTables="0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1"/>
  <sheetViews>
    <sheetView showWhiteSpace="0" topLeftCell="A3" zoomScaleNormal="100" workbookViewId="0">
      <selection activeCell="E8" sqref="E8"/>
    </sheetView>
  </sheetViews>
  <sheetFormatPr defaultRowHeight="14.25" x14ac:dyDescent="0.2"/>
  <cols>
    <col min="1" max="1" width="6.85546875" style="12" customWidth="1"/>
    <col min="2" max="2" width="10.140625" style="12" bestFit="1" customWidth="1"/>
    <col min="3" max="3" width="13" style="12" bestFit="1" customWidth="1"/>
    <col min="4" max="4" width="35.7109375" style="12" bestFit="1" customWidth="1"/>
    <col min="5" max="5" width="42.28515625" style="12" customWidth="1"/>
    <col min="6" max="6" width="14.28515625" style="12" bestFit="1" customWidth="1"/>
    <col min="7" max="7" width="9.140625" style="12"/>
    <col min="8" max="8" width="10.7109375" style="12" bestFit="1" customWidth="1"/>
    <col min="9" max="9" width="12.28515625" style="12" bestFit="1" customWidth="1"/>
    <col min="10" max="10" width="10.140625" style="12" bestFit="1" customWidth="1"/>
    <col min="11" max="16384" width="9.140625" style="12"/>
  </cols>
  <sheetData>
    <row r="1" spans="1:6" x14ac:dyDescent="0.2">
      <c r="A1" s="2" t="s">
        <v>4</v>
      </c>
      <c r="B1" s="2"/>
      <c r="C1" s="8"/>
      <c r="D1" s="8"/>
      <c r="E1" s="8"/>
      <c r="F1" s="8"/>
    </row>
    <row r="3" spans="1:6" x14ac:dyDescent="0.2">
      <c r="A3" s="2" t="s">
        <v>17</v>
      </c>
      <c r="B3" s="8"/>
      <c r="C3" s="8"/>
      <c r="D3" s="8"/>
      <c r="F3" s="8"/>
    </row>
    <row r="4" spans="1:6" x14ac:dyDescent="0.2">
      <c r="A4" s="8"/>
      <c r="B4" s="2"/>
      <c r="C4" s="8"/>
      <c r="D4" s="8"/>
      <c r="E4" s="8"/>
      <c r="F4" s="8"/>
    </row>
    <row r="5" spans="1:6" x14ac:dyDescent="0.2">
      <c r="A5" s="144" t="s">
        <v>77</v>
      </c>
      <c r="B5" s="144"/>
      <c r="C5" s="144"/>
      <c r="F5" s="8"/>
    </row>
    <row r="6" spans="1:6" ht="15" thickBot="1" x14ac:dyDescent="0.25">
      <c r="A6" s="8"/>
      <c r="B6" s="8"/>
      <c r="C6" s="8"/>
      <c r="D6" s="8"/>
      <c r="E6" s="8"/>
      <c r="F6" s="8"/>
    </row>
    <row r="7" spans="1:6" ht="51" x14ac:dyDescent="0.2">
      <c r="A7" s="124" t="s">
        <v>0</v>
      </c>
      <c r="B7" s="125" t="s">
        <v>1</v>
      </c>
      <c r="C7" s="111" t="s">
        <v>2</v>
      </c>
      <c r="D7" s="125" t="s">
        <v>15</v>
      </c>
      <c r="E7" s="125" t="s">
        <v>29</v>
      </c>
      <c r="F7" s="3" t="s">
        <v>16</v>
      </c>
    </row>
    <row r="8" spans="1:6" x14ac:dyDescent="0.2">
      <c r="A8" s="126">
        <v>1</v>
      </c>
      <c r="B8" s="59">
        <v>43801</v>
      </c>
      <c r="C8" s="45">
        <v>1801</v>
      </c>
      <c r="D8" s="44" t="s">
        <v>82</v>
      </c>
      <c r="E8" s="44" t="s">
        <v>83</v>
      </c>
      <c r="F8" s="132">
        <v>14431.37</v>
      </c>
    </row>
    <row r="9" spans="1:6" x14ac:dyDescent="0.2">
      <c r="A9" s="133">
        <v>2</v>
      </c>
      <c r="B9" s="20">
        <v>43801</v>
      </c>
      <c r="C9" s="17">
        <v>1802</v>
      </c>
      <c r="D9" s="6" t="s">
        <v>84</v>
      </c>
      <c r="E9" s="6" t="s">
        <v>85</v>
      </c>
      <c r="F9" s="29">
        <v>790</v>
      </c>
    </row>
    <row r="10" spans="1:6" x14ac:dyDescent="0.2">
      <c r="A10" s="126">
        <v>3</v>
      </c>
      <c r="B10" s="20">
        <v>43801</v>
      </c>
      <c r="C10" s="17">
        <v>1803</v>
      </c>
      <c r="D10" s="6" t="s">
        <v>86</v>
      </c>
      <c r="E10" s="6" t="s">
        <v>87</v>
      </c>
      <c r="F10" s="29">
        <v>839.75</v>
      </c>
    </row>
    <row r="11" spans="1:6" x14ac:dyDescent="0.2">
      <c r="A11" s="133">
        <v>4</v>
      </c>
      <c r="B11" s="51">
        <v>43801</v>
      </c>
      <c r="C11" s="18">
        <v>1804</v>
      </c>
      <c r="D11" s="57" t="s">
        <v>88</v>
      </c>
      <c r="E11" s="57" t="s">
        <v>89</v>
      </c>
      <c r="F11" s="29">
        <v>1071</v>
      </c>
    </row>
    <row r="12" spans="1:6" x14ac:dyDescent="0.2">
      <c r="A12" s="126">
        <v>5</v>
      </c>
      <c r="B12" s="20">
        <v>43801</v>
      </c>
      <c r="C12" s="17">
        <v>1805</v>
      </c>
      <c r="D12" s="6" t="s">
        <v>90</v>
      </c>
      <c r="E12" s="6" t="s">
        <v>91</v>
      </c>
      <c r="F12" s="29">
        <v>7616</v>
      </c>
    </row>
    <row r="13" spans="1:6" x14ac:dyDescent="0.2">
      <c r="A13" s="133">
        <v>6</v>
      </c>
      <c r="B13" s="51">
        <v>43801</v>
      </c>
      <c r="C13" s="18">
        <v>1806</v>
      </c>
      <c r="D13" s="57" t="s">
        <v>234</v>
      </c>
      <c r="E13" s="57" t="s">
        <v>92</v>
      </c>
      <c r="F13" s="29">
        <v>2250</v>
      </c>
    </row>
    <row r="14" spans="1:6" x14ac:dyDescent="0.2">
      <c r="A14" s="126">
        <v>7</v>
      </c>
      <c r="B14" s="51">
        <v>43801</v>
      </c>
      <c r="C14" s="18">
        <v>1807</v>
      </c>
      <c r="D14" s="57" t="s">
        <v>93</v>
      </c>
      <c r="E14" s="57" t="s">
        <v>94</v>
      </c>
      <c r="F14" s="29">
        <v>113.05</v>
      </c>
    </row>
    <row r="15" spans="1:6" x14ac:dyDescent="0.2">
      <c r="A15" s="133">
        <v>8</v>
      </c>
      <c r="B15" s="20">
        <v>43802</v>
      </c>
      <c r="C15" s="17">
        <v>1808</v>
      </c>
      <c r="D15" s="6" t="s">
        <v>93</v>
      </c>
      <c r="E15" s="6" t="s">
        <v>94</v>
      </c>
      <c r="F15" s="29">
        <v>499.8</v>
      </c>
    </row>
    <row r="16" spans="1:6" x14ac:dyDescent="0.2">
      <c r="A16" s="126">
        <v>9</v>
      </c>
      <c r="B16" s="20">
        <v>43802</v>
      </c>
      <c r="C16" s="17">
        <v>1809</v>
      </c>
      <c r="D16" s="6" t="s">
        <v>95</v>
      </c>
      <c r="E16" s="6" t="s">
        <v>96</v>
      </c>
      <c r="F16" s="29">
        <v>2158.66</v>
      </c>
    </row>
    <row r="17" spans="1:7" x14ac:dyDescent="0.2">
      <c r="A17" s="133">
        <v>10</v>
      </c>
      <c r="B17" s="20">
        <v>43802</v>
      </c>
      <c r="C17" s="17">
        <v>1810</v>
      </c>
      <c r="D17" s="6" t="s">
        <v>97</v>
      </c>
      <c r="E17" s="6" t="s">
        <v>98</v>
      </c>
      <c r="F17" s="29">
        <v>134.99</v>
      </c>
    </row>
    <row r="18" spans="1:7" x14ac:dyDescent="0.2">
      <c r="A18" s="126">
        <v>11</v>
      </c>
      <c r="B18" s="20">
        <v>43802</v>
      </c>
      <c r="C18" s="17">
        <v>1811</v>
      </c>
      <c r="D18" s="6" t="s">
        <v>99</v>
      </c>
      <c r="E18" s="6" t="s">
        <v>100</v>
      </c>
      <c r="F18" s="29">
        <v>2284.21</v>
      </c>
    </row>
    <row r="19" spans="1:7" x14ac:dyDescent="0.2">
      <c r="A19" s="133">
        <v>12</v>
      </c>
      <c r="B19" s="20">
        <v>43802</v>
      </c>
      <c r="C19" s="17">
        <v>1812</v>
      </c>
      <c r="D19" s="6" t="s">
        <v>101</v>
      </c>
      <c r="E19" s="6" t="s">
        <v>102</v>
      </c>
      <c r="F19" s="29">
        <v>6664</v>
      </c>
    </row>
    <row r="20" spans="1:7" x14ac:dyDescent="0.2">
      <c r="A20" s="126">
        <v>13</v>
      </c>
      <c r="B20" s="20">
        <v>43802</v>
      </c>
      <c r="C20" s="17">
        <v>1813</v>
      </c>
      <c r="D20" s="6" t="s">
        <v>103</v>
      </c>
      <c r="E20" s="6" t="s">
        <v>104</v>
      </c>
      <c r="F20" s="29">
        <v>617.61</v>
      </c>
    </row>
    <row r="21" spans="1:7" x14ac:dyDescent="0.2">
      <c r="A21" s="133">
        <v>14</v>
      </c>
      <c r="B21" s="20">
        <v>43802</v>
      </c>
      <c r="C21" s="17">
        <v>1814</v>
      </c>
      <c r="D21" s="6" t="s">
        <v>103</v>
      </c>
      <c r="E21" s="6" t="s">
        <v>105</v>
      </c>
      <c r="F21" s="29">
        <v>9817.5</v>
      </c>
    </row>
    <row r="22" spans="1:7" x14ac:dyDescent="0.2">
      <c r="A22" s="126">
        <v>15</v>
      </c>
      <c r="B22" s="20">
        <v>43802</v>
      </c>
      <c r="C22" s="17">
        <v>1815</v>
      </c>
      <c r="D22" s="6" t="s">
        <v>106</v>
      </c>
      <c r="E22" s="6" t="s">
        <v>107</v>
      </c>
      <c r="F22" s="29">
        <v>72</v>
      </c>
    </row>
    <row r="23" spans="1:7" x14ac:dyDescent="0.2">
      <c r="A23" s="133">
        <v>16</v>
      </c>
      <c r="B23" s="20">
        <v>43802</v>
      </c>
      <c r="C23" s="17">
        <v>1816</v>
      </c>
      <c r="D23" s="6" t="s">
        <v>106</v>
      </c>
      <c r="E23" s="6" t="s">
        <v>107</v>
      </c>
      <c r="F23" s="29">
        <v>72</v>
      </c>
    </row>
    <row r="24" spans="1:7" x14ac:dyDescent="0.2">
      <c r="A24" s="126">
        <v>17</v>
      </c>
      <c r="B24" s="20">
        <v>43802</v>
      </c>
      <c r="C24" s="17">
        <v>1817</v>
      </c>
      <c r="D24" s="6" t="s">
        <v>106</v>
      </c>
      <c r="E24" s="6" t="s">
        <v>107</v>
      </c>
      <c r="F24" s="29">
        <v>43</v>
      </c>
    </row>
    <row r="25" spans="1:7" x14ac:dyDescent="0.2">
      <c r="A25" s="133">
        <v>18</v>
      </c>
      <c r="B25" s="20">
        <v>43802</v>
      </c>
      <c r="C25" s="17">
        <v>1818</v>
      </c>
      <c r="D25" s="6" t="s">
        <v>106</v>
      </c>
      <c r="E25" s="6" t="s">
        <v>107</v>
      </c>
      <c r="F25" s="29">
        <v>72</v>
      </c>
    </row>
    <row r="26" spans="1:7" x14ac:dyDescent="0.2">
      <c r="A26" s="126">
        <v>19</v>
      </c>
      <c r="B26" s="20">
        <v>43802</v>
      </c>
      <c r="C26" s="17">
        <v>1819</v>
      </c>
      <c r="D26" s="6" t="s">
        <v>106</v>
      </c>
      <c r="E26" s="6" t="s">
        <v>107</v>
      </c>
      <c r="F26" s="29">
        <v>43</v>
      </c>
    </row>
    <row r="27" spans="1:7" x14ac:dyDescent="0.2">
      <c r="A27" s="133">
        <v>20</v>
      </c>
      <c r="B27" s="20">
        <v>43802</v>
      </c>
      <c r="C27" s="17">
        <v>1820</v>
      </c>
      <c r="D27" s="6" t="s">
        <v>106</v>
      </c>
      <c r="E27" s="6" t="s">
        <v>107</v>
      </c>
      <c r="F27" s="29">
        <v>72</v>
      </c>
    </row>
    <row r="28" spans="1:7" x14ac:dyDescent="0.2">
      <c r="A28" s="126">
        <v>21</v>
      </c>
      <c r="B28" s="20">
        <v>43802</v>
      </c>
      <c r="C28" s="17">
        <v>1821</v>
      </c>
      <c r="D28" s="6" t="s">
        <v>106</v>
      </c>
      <c r="E28" s="6" t="s">
        <v>107</v>
      </c>
      <c r="F28" s="29">
        <v>36</v>
      </c>
    </row>
    <row r="29" spans="1:7" x14ac:dyDescent="0.2">
      <c r="A29" s="133">
        <v>22</v>
      </c>
      <c r="B29" s="20">
        <v>43802</v>
      </c>
      <c r="C29" s="17">
        <v>1822</v>
      </c>
      <c r="D29" s="6" t="s">
        <v>108</v>
      </c>
      <c r="E29" s="6" t="s">
        <v>109</v>
      </c>
      <c r="F29" s="29">
        <v>1487.85</v>
      </c>
    </row>
    <row r="30" spans="1:7" x14ac:dyDescent="0.2">
      <c r="A30" s="126">
        <v>23</v>
      </c>
      <c r="B30" s="51">
        <v>43803</v>
      </c>
      <c r="C30" s="18">
        <v>126</v>
      </c>
      <c r="D30" s="57" t="s">
        <v>81</v>
      </c>
      <c r="E30" s="57" t="s">
        <v>58</v>
      </c>
      <c r="F30" s="134">
        <v>550</v>
      </c>
      <c r="G30" s="16"/>
    </row>
    <row r="31" spans="1:7" x14ac:dyDescent="0.2">
      <c r="A31" s="133">
        <v>24</v>
      </c>
      <c r="B31" s="51">
        <v>43803</v>
      </c>
      <c r="C31" s="18">
        <v>126</v>
      </c>
      <c r="D31" s="57" t="s">
        <v>81</v>
      </c>
      <c r="E31" s="58" t="s">
        <v>58</v>
      </c>
      <c r="F31" s="134">
        <v>370</v>
      </c>
      <c r="G31" s="16"/>
    </row>
    <row r="32" spans="1:7" x14ac:dyDescent="0.2">
      <c r="A32" s="126">
        <v>25</v>
      </c>
      <c r="B32" s="20">
        <v>43803</v>
      </c>
      <c r="C32" s="17">
        <v>1825</v>
      </c>
      <c r="D32" s="6" t="s">
        <v>103</v>
      </c>
      <c r="E32" s="1" t="s">
        <v>111</v>
      </c>
      <c r="F32" s="134">
        <v>109070.64</v>
      </c>
    </row>
    <row r="33" spans="1:6" x14ac:dyDescent="0.2">
      <c r="A33" s="133">
        <v>26</v>
      </c>
      <c r="B33" s="20">
        <v>43803</v>
      </c>
      <c r="C33" s="17">
        <v>1827</v>
      </c>
      <c r="D33" s="6" t="s">
        <v>106</v>
      </c>
      <c r="E33" s="6" t="s">
        <v>107</v>
      </c>
      <c r="F33" s="134">
        <v>53</v>
      </c>
    </row>
    <row r="34" spans="1:6" x14ac:dyDescent="0.2">
      <c r="A34" s="126">
        <v>27</v>
      </c>
      <c r="B34" s="20">
        <v>43803</v>
      </c>
      <c r="C34" s="17">
        <v>1828</v>
      </c>
      <c r="D34" s="6" t="s">
        <v>112</v>
      </c>
      <c r="E34" s="1" t="s">
        <v>113</v>
      </c>
      <c r="F34" s="134">
        <v>27614.01</v>
      </c>
    </row>
    <row r="35" spans="1:6" x14ac:dyDescent="0.2">
      <c r="A35" s="133">
        <v>28</v>
      </c>
      <c r="B35" s="20">
        <v>43803</v>
      </c>
      <c r="C35" s="17">
        <v>1829</v>
      </c>
      <c r="D35" s="6" t="s">
        <v>114</v>
      </c>
      <c r="E35" s="1" t="s">
        <v>115</v>
      </c>
      <c r="F35" s="134">
        <v>11700</v>
      </c>
    </row>
    <row r="36" spans="1:6" x14ac:dyDescent="0.2">
      <c r="A36" s="126">
        <v>29</v>
      </c>
      <c r="B36" s="51">
        <v>43803</v>
      </c>
      <c r="C36" s="18">
        <v>1831</v>
      </c>
      <c r="D36" s="57" t="s">
        <v>118</v>
      </c>
      <c r="E36" s="58" t="s">
        <v>119</v>
      </c>
      <c r="F36" s="134">
        <v>1949</v>
      </c>
    </row>
    <row r="37" spans="1:6" x14ac:dyDescent="0.2">
      <c r="A37" s="133">
        <v>30</v>
      </c>
      <c r="B37" s="51">
        <v>43804</v>
      </c>
      <c r="C37" s="18">
        <v>127</v>
      </c>
      <c r="D37" s="57" t="s">
        <v>81</v>
      </c>
      <c r="E37" s="58" t="s">
        <v>58</v>
      </c>
      <c r="F37" s="134">
        <v>3570</v>
      </c>
    </row>
    <row r="38" spans="1:6" x14ac:dyDescent="0.2">
      <c r="A38" s="126">
        <v>31</v>
      </c>
      <c r="B38" s="51">
        <v>43804</v>
      </c>
      <c r="C38" s="18">
        <v>402</v>
      </c>
      <c r="D38" s="57" t="s">
        <v>120</v>
      </c>
      <c r="E38" s="58" t="s">
        <v>121</v>
      </c>
      <c r="F38" s="29">
        <v>-250</v>
      </c>
    </row>
    <row r="39" spans="1:6" x14ac:dyDescent="0.2">
      <c r="A39" s="133">
        <v>32</v>
      </c>
      <c r="B39" s="51">
        <v>43804</v>
      </c>
      <c r="C39" s="18">
        <v>401</v>
      </c>
      <c r="D39" s="57" t="s">
        <v>120</v>
      </c>
      <c r="E39" s="58" t="s">
        <v>121</v>
      </c>
      <c r="F39" s="29">
        <v>-15.22</v>
      </c>
    </row>
    <row r="40" spans="1:6" x14ac:dyDescent="0.2">
      <c r="A40" s="126">
        <v>33</v>
      </c>
      <c r="B40" s="51">
        <v>43804</v>
      </c>
      <c r="C40" s="18">
        <v>400</v>
      </c>
      <c r="D40" s="57" t="s">
        <v>120</v>
      </c>
      <c r="E40" s="58" t="s">
        <v>121</v>
      </c>
      <c r="F40" s="29">
        <v>-29.79</v>
      </c>
    </row>
    <row r="41" spans="1:6" x14ac:dyDescent="0.2">
      <c r="A41" s="133">
        <v>34</v>
      </c>
      <c r="B41" s="51">
        <v>43804</v>
      </c>
      <c r="C41" s="18">
        <v>399</v>
      </c>
      <c r="D41" s="57" t="s">
        <v>120</v>
      </c>
      <c r="E41" s="58" t="s">
        <v>121</v>
      </c>
      <c r="F41" s="29">
        <v>-34.5</v>
      </c>
    </row>
    <row r="42" spans="1:6" x14ac:dyDescent="0.2">
      <c r="A42" s="126">
        <v>35</v>
      </c>
      <c r="B42" s="51">
        <v>43804</v>
      </c>
      <c r="C42" s="18">
        <v>398</v>
      </c>
      <c r="D42" s="57" t="s">
        <v>120</v>
      </c>
      <c r="E42" s="58" t="s">
        <v>121</v>
      </c>
      <c r="F42" s="29">
        <v>-250</v>
      </c>
    </row>
    <row r="43" spans="1:6" x14ac:dyDescent="0.2">
      <c r="A43" s="133">
        <v>36</v>
      </c>
      <c r="B43" s="51">
        <v>43804</v>
      </c>
      <c r="C43" s="18">
        <v>1834</v>
      </c>
      <c r="D43" s="57" t="s">
        <v>123</v>
      </c>
      <c r="E43" s="57" t="s">
        <v>124</v>
      </c>
      <c r="F43" s="29">
        <v>6658.65</v>
      </c>
    </row>
    <row r="44" spans="1:6" x14ac:dyDescent="0.2">
      <c r="A44" s="126">
        <v>37</v>
      </c>
      <c r="B44" s="51">
        <v>43808</v>
      </c>
      <c r="C44" s="18">
        <v>1914</v>
      </c>
      <c r="D44" s="57" t="s">
        <v>126</v>
      </c>
      <c r="E44" s="58" t="s">
        <v>131</v>
      </c>
      <c r="F44" s="29">
        <v>773.5</v>
      </c>
    </row>
    <row r="45" spans="1:6" x14ac:dyDescent="0.2">
      <c r="A45" s="133">
        <v>38</v>
      </c>
      <c r="B45" s="51">
        <v>43809</v>
      </c>
      <c r="C45" s="18">
        <v>1915</v>
      </c>
      <c r="D45" s="57" t="s">
        <v>127</v>
      </c>
      <c r="E45" s="58" t="s">
        <v>132</v>
      </c>
      <c r="F45" s="29">
        <v>17031.080000000002</v>
      </c>
    </row>
    <row r="46" spans="1:6" x14ac:dyDescent="0.2">
      <c r="A46" s="126">
        <v>39</v>
      </c>
      <c r="B46" s="51">
        <v>43808</v>
      </c>
      <c r="C46" s="18">
        <v>1916</v>
      </c>
      <c r="D46" s="57" t="s">
        <v>128</v>
      </c>
      <c r="E46" s="58" t="s">
        <v>133</v>
      </c>
      <c r="F46" s="29">
        <v>1307.17</v>
      </c>
    </row>
    <row r="47" spans="1:6" x14ac:dyDescent="0.2">
      <c r="A47" s="133">
        <v>40</v>
      </c>
      <c r="B47" s="51">
        <v>43808</v>
      </c>
      <c r="C47" s="18">
        <v>1917</v>
      </c>
      <c r="D47" s="57" t="s">
        <v>129</v>
      </c>
      <c r="E47" s="58" t="s">
        <v>130</v>
      </c>
      <c r="F47" s="29">
        <v>6842.24</v>
      </c>
    </row>
    <row r="48" spans="1:6" x14ac:dyDescent="0.2">
      <c r="A48" s="126">
        <v>41</v>
      </c>
      <c r="B48" s="51">
        <v>43808</v>
      </c>
      <c r="C48" s="18">
        <v>1918</v>
      </c>
      <c r="D48" s="57" t="s">
        <v>82</v>
      </c>
      <c r="E48" s="58" t="s">
        <v>134</v>
      </c>
      <c r="F48" s="29">
        <v>13965.84</v>
      </c>
    </row>
    <row r="49" spans="1:8" x14ac:dyDescent="0.2">
      <c r="A49" s="133">
        <v>42</v>
      </c>
      <c r="B49" s="51">
        <v>43808</v>
      </c>
      <c r="C49" s="18">
        <v>128</v>
      </c>
      <c r="D49" s="57" t="s">
        <v>81</v>
      </c>
      <c r="E49" s="58" t="s">
        <v>58</v>
      </c>
      <c r="F49" s="29">
        <v>714</v>
      </c>
    </row>
    <row r="50" spans="1:8" x14ac:dyDescent="0.2">
      <c r="A50" s="126">
        <v>43</v>
      </c>
      <c r="B50" s="51">
        <v>43808</v>
      </c>
      <c r="C50" s="18">
        <v>128</v>
      </c>
      <c r="D50" s="57" t="s">
        <v>81</v>
      </c>
      <c r="E50" s="58" t="s">
        <v>58</v>
      </c>
      <c r="F50" s="29">
        <v>3950</v>
      </c>
    </row>
    <row r="51" spans="1:8" x14ac:dyDescent="0.2">
      <c r="A51" s="133">
        <v>44</v>
      </c>
      <c r="B51" s="51">
        <v>43808</v>
      </c>
      <c r="C51" s="18">
        <v>128</v>
      </c>
      <c r="D51" s="57" t="s">
        <v>81</v>
      </c>
      <c r="E51" s="58" t="s">
        <v>58</v>
      </c>
      <c r="F51" s="29">
        <v>3570</v>
      </c>
    </row>
    <row r="52" spans="1:8" x14ac:dyDescent="0.2">
      <c r="A52" s="126">
        <v>45</v>
      </c>
      <c r="B52" s="51">
        <v>43808</v>
      </c>
      <c r="C52" s="55">
        <v>1925</v>
      </c>
      <c r="D52" s="57" t="s">
        <v>138</v>
      </c>
      <c r="E52" s="58" t="s">
        <v>139</v>
      </c>
      <c r="F52" s="29">
        <v>1803.21</v>
      </c>
      <c r="G52" s="67"/>
      <c r="H52" s="67"/>
    </row>
    <row r="53" spans="1:8" x14ac:dyDescent="0.2">
      <c r="A53" s="133">
        <v>46</v>
      </c>
      <c r="B53" s="51">
        <v>43809</v>
      </c>
      <c r="C53" s="55">
        <v>129</v>
      </c>
      <c r="D53" s="57" t="s">
        <v>81</v>
      </c>
      <c r="E53" s="58" t="s">
        <v>58</v>
      </c>
      <c r="F53" s="29">
        <v>290.39999999999998</v>
      </c>
      <c r="G53" s="67"/>
      <c r="H53" s="67"/>
    </row>
    <row r="54" spans="1:8" x14ac:dyDescent="0.2">
      <c r="A54" s="126">
        <v>47</v>
      </c>
      <c r="B54" s="51">
        <v>43809</v>
      </c>
      <c r="C54" s="55">
        <v>409</v>
      </c>
      <c r="D54" s="57" t="s">
        <v>120</v>
      </c>
      <c r="E54" s="58" t="s">
        <v>121</v>
      </c>
      <c r="F54" s="29">
        <v>-54.68</v>
      </c>
    </row>
    <row r="55" spans="1:8" x14ac:dyDescent="0.2">
      <c r="A55" s="133">
        <v>48</v>
      </c>
      <c r="B55" s="51">
        <v>43809</v>
      </c>
      <c r="C55" s="55">
        <v>408</v>
      </c>
      <c r="D55" s="57" t="s">
        <v>120</v>
      </c>
      <c r="E55" s="58" t="s">
        <v>121</v>
      </c>
      <c r="F55" s="29">
        <v>-1134</v>
      </c>
    </row>
    <row r="56" spans="1:8" x14ac:dyDescent="0.2">
      <c r="A56" s="126">
        <v>49</v>
      </c>
      <c r="B56" s="51">
        <v>43809</v>
      </c>
      <c r="C56" s="55">
        <v>407</v>
      </c>
      <c r="D56" s="57" t="s">
        <v>120</v>
      </c>
      <c r="E56" s="58" t="s">
        <v>121</v>
      </c>
      <c r="F56" s="29">
        <v>-354</v>
      </c>
    </row>
    <row r="57" spans="1:8" x14ac:dyDescent="0.2">
      <c r="A57" s="133">
        <v>50</v>
      </c>
      <c r="B57" s="51">
        <v>43809</v>
      </c>
      <c r="C57" s="55">
        <v>406</v>
      </c>
      <c r="D57" s="57" t="s">
        <v>120</v>
      </c>
      <c r="E57" s="58" t="s">
        <v>121</v>
      </c>
      <c r="F57" s="29">
        <v>-83.76</v>
      </c>
    </row>
    <row r="58" spans="1:8" x14ac:dyDescent="0.2">
      <c r="A58" s="126">
        <v>51</v>
      </c>
      <c r="B58" s="20">
        <v>43809</v>
      </c>
      <c r="C58" s="7">
        <v>1926</v>
      </c>
      <c r="D58" s="6" t="s">
        <v>140</v>
      </c>
      <c r="E58" s="1" t="s">
        <v>141</v>
      </c>
      <c r="F58" s="29">
        <v>1428</v>
      </c>
    </row>
    <row r="59" spans="1:8" x14ac:dyDescent="0.2">
      <c r="A59" s="133">
        <v>52</v>
      </c>
      <c r="B59" s="51">
        <v>43809</v>
      </c>
      <c r="C59" s="55">
        <v>1927</v>
      </c>
      <c r="D59" s="57" t="s">
        <v>142</v>
      </c>
      <c r="E59" s="58" t="s">
        <v>143</v>
      </c>
      <c r="F59" s="29">
        <v>7259</v>
      </c>
    </row>
    <row r="60" spans="1:8" x14ac:dyDescent="0.2">
      <c r="A60" s="126">
        <v>53</v>
      </c>
      <c r="B60" s="51">
        <v>43809</v>
      </c>
      <c r="C60" s="55">
        <v>1928</v>
      </c>
      <c r="D60" s="57" t="s">
        <v>144</v>
      </c>
      <c r="E60" s="58" t="s">
        <v>145</v>
      </c>
      <c r="F60" s="29">
        <v>1449</v>
      </c>
      <c r="G60" s="16"/>
    </row>
    <row r="61" spans="1:8" x14ac:dyDescent="0.2">
      <c r="A61" s="133">
        <v>54</v>
      </c>
      <c r="B61" s="51">
        <v>43809</v>
      </c>
      <c r="C61" s="55">
        <v>1929</v>
      </c>
      <c r="D61" s="57" t="s">
        <v>146</v>
      </c>
      <c r="E61" s="58" t="s">
        <v>147</v>
      </c>
      <c r="F61" s="29">
        <v>563.5</v>
      </c>
      <c r="G61" s="16"/>
    </row>
    <row r="62" spans="1:8" x14ac:dyDescent="0.2">
      <c r="A62" s="126">
        <v>55</v>
      </c>
      <c r="B62" s="51">
        <v>43809</v>
      </c>
      <c r="C62" s="55">
        <v>1930</v>
      </c>
      <c r="D62" s="57" t="s">
        <v>148</v>
      </c>
      <c r="E62" s="58" t="s">
        <v>149</v>
      </c>
      <c r="F62" s="29">
        <v>1446.65</v>
      </c>
      <c r="G62" s="16"/>
    </row>
    <row r="63" spans="1:8" x14ac:dyDescent="0.2">
      <c r="A63" s="133">
        <v>56</v>
      </c>
      <c r="B63" s="20">
        <v>43810</v>
      </c>
      <c r="C63" s="7">
        <v>1931</v>
      </c>
      <c r="D63" s="6" t="s">
        <v>155</v>
      </c>
      <c r="E63" s="1" t="s">
        <v>151</v>
      </c>
      <c r="F63" s="29">
        <v>287.05</v>
      </c>
      <c r="G63" s="16"/>
    </row>
    <row r="64" spans="1:8" x14ac:dyDescent="0.2">
      <c r="A64" s="126">
        <v>57</v>
      </c>
      <c r="B64" s="20">
        <v>43810</v>
      </c>
      <c r="C64" s="7">
        <v>1932</v>
      </c>
      <c r="D64" s="6" t="s">
        <v>152</v>
      </c>
      <c r="E64" s="1" t="s">
        <v>141</v>
      </c>
      <c r="F64" s="29">
        <v>7735</v>
      </c>
      <c r="G64" s="16"/>
    </row>
    <row r="65" spans="1:6" x14ac:dyDescent="0.2">
      <c r="A65" s="133">
        <v>58</v>
      </c>
      <c r="B65" s="20">
        <v>43810</v>
      </c>
      <c r="C65" s="7">
        <v>1933</v>
      </c>
      <c r="D65" s="6" t="s">
        <v>234</v>
      </c>
      <c r="E65" s="1" t="s">
        <v>153</v>
      </c>
      <c r="F65" s="29">
        <v>4500</v>
      </c>
    </row>
    <row r="66" spans="1:6" x14ac:dyDescent="0.2">
      <c r="A66" s="126">
        <v>59</v>
      </c>
      <c r="B66" s="51">
        <v>43811</v>
      </c>
      <c r="C66" s="55">
        <v>131</v>
      </c>
      <c r="D66" s="57" t="s">
        <v>81</v>
      </c>
      <c r="E66" s="58" t="s">
        <v>58</v>
      </c>
      <c r="F66" s="29">
        <v>200</v>
      </c>
    </row>
    <row r="67" spans="1:6" x14ac:dyDescent="0.2">
      <c r="A67" s="133">
        <v>60</v>
      </c>
      <c r="B67" s="51">
        <v>43811</v>
      </c>
      <c r="C67" s="55">
        <v>412</v>
      </c>
      <c r="D67" s="57" t="s">
        <v>81</v>
      </c>
      <c r="E67" s="58" t="s">
        <v>121</v>
      </c>
      <c r="F67" s="29">
        <v>-19.5</v>
      </c>
    </row>
    <row r="68" spans="1:6" x14ac:dyDescent="0.2">
      <c r="A68" s="126">
        <v>61</v>
      </c>
      <c r="B68" s="20" t="s">
        <v>156</v>
      </c>
      <c r="C68" s="7">
        <v>1941</v>
      </c>
      <c r="D68" s="6" t="s">
        <v>234</v>
      </c>
      <c r="E68" s="1" t="s">
        <v>92</v>
      </c>
      <c r="F68" s="29">
        <v>2250</v>
      </c>
    </row>
    <row r="69" spans="1:6" x14ac:dyDescent="0.2">
      <c r="A69" s="133">
        <v>62</v>
      </c>
      <c r="B69" s="20">
        <v>43811</v>
      </c>
      <c r="C69" s="7">
        <v>1942</v>
      </c>
      <c r="D69" s="6" t="s">
        <v>97</v>
      </c>
      <c r="E69" s="1" t="s">
        <v>145</v>
      </c>
      <c r="F69" s="29">
        <v>2399.9899999999998</v>
      </c>
    </row>
    <row r="70" spans="1:6" x14ac:dyDescent="0.2">
      <c r="A70" s="126">
        <v>63</v>
      </c>
      <c r="B70" s="20">
        <v>43812</v>
      </c>
      <c r="C70" s="7">
        <v>1946</v>
      </c>
      <c r="D70" s="6" t="s">
        <v>158</v>
      </c>
      <c r="E70" s="1" t="s">
        <v>159</v>
      </c>
      <c r="F70" s="29">
        <v>5593</v>
      </c>
    </row>
    <row r="71" spans="1:6" x14ac:dyDescent="0.2">
      <c r="A71" s="133">
        <v>64</v>
      </c>
      <c r="B71" s="20">
        <v>43812</v>
      </c>
      <c r="C71" s="7">
        <v>1947</v>
      </c>
      <c r="D71" s="6" t="s">
        <v>160</v>
      </c>
      <c r="E71" s="1" t="s">
        <v>161</v>
      </c>
      <c r="F71" s="29">
        <v>2088.4499999999998</v>
      </c>
    </row>
    <row r="72" spans="1:6" x14ac:dyDescent="0.2">
      <c r="A72" s="126">
        <v>65</v>
      </c>
      <c r="B72" s="20">
        <v>43812</v>
      </c>
      <c r="C72" s="7">
        <v>1948</v>
      </c>
      <c r="D72" s="6" t="s">
        <v>162</v>
      </c>
      <c r="E72" s="1" t="s">
        <v>163</v>
      </c>
      <c r="F72" s="29">
        <v>8942.85</v>
      </c>
    </row>
    <row r="73" spans="1:6" x14ac:dyDescent="0.2">
      <c r="A73" s="133">
        <v>66</v>
      </c>
      <c r="B73" s="20">
        <v>43812</v>
      </c>
      <c r="C73" s="7">
        <v>1949</v>
      </c>
      <c r="D73" s="6" t="s">
        <v>164</v>
      </c>
      <c r="E73" s="1" t="s">
        <v>200</v>
      </c>
      <c r="F73" s="29">
        <v>100.98</v>
      </c>
    </row>
    <row r="74" spans="1:6" x14ac:dyDescent="0.2">
      <c r="A74" s="126">
        <v>67</v>
      </c>
      <c r="B74" s="20">
        <v>43812</v>
      </c>
      <c r="C74" s="7">
        <v>1950</v>
      </c>
      <c r="D74" s="6" t="s">
        <v>166</v>
      </c>
      <c r="E74" s="1" t="s">
        <v>151</v>
      </c>
      <c r="F74" s="29">
        <v>234.17</v>
      </c>
    </row>
    <row r="75" spans="1:6" x14ac:dyDescent="0.2">
      <c r="A75" s="133">
        <v>68</v>
      </c>
      <c r="B75" s="51">
        <v>43812</v>
      </c>
      <c r="C75" s="55">
        <v>1951</v>
      </c>
      <c r="D75" s="57" t="s">
        <v>167</v>
      </c>
      <c r="E75" s="58" t="s">
        <v>168</v>
      </c>
      <c r="F75" s="29">
        <v>19531.86</v>
      </c>
    </row>
    <row r="76" spans="1:6" x14ac:dyDescent="0.2">
      <c r="A76" s="126">
        <v>69</v>
      </c>
      <c r="B76" s="20">
        <v>43812</v>
      </c>
      <c r="C76" s="7">
        <v>1952</v>
      </c>
      <c r="D76" s="6" t="s">
        <v>169</v>
      </c>
      <c r="E76" s="1" t="s">
        <v>170</v>
      </c>
      <c r="F76" s="29">
        <v>322.3</v>
      </c>
    </row>
    <row r="77" spans="1:6" x14ac:dyDescent="0.2">
      <c r="A77" s="133">
        <v>70</v>
      </c>
      <c r="B77" s="20">
        <v>43812</v>
      </c>
      <c r="C77" s="7">
        <v>1953</v>
      </c>
      <c r="D77" s="6" t="s">
        <v>171</v>
      </c>
      <c r="E77" s="1" t="s">
        <v>172</v>
      </c>
      <c r="F77" s="29">
        <v>1519.63</v>
      </c>
    </row>
    <row r="78" spans="1:6" x14ac:dyDescent="0.2">
      <c r="A78" s="126">
        <v>71</v>
      </c>
      <c r="B78" s="20">
        <v>43812</v>
      </c>
      <c r="C78" s="7">
        <v>1954</v>
      </c>
      <c r="D78" s="6" t="s">
        <v>173</v>
      </c>
      <c r="E78" s="1" t="s">
        <v>174</v>
      </c>
      <c r="F78" s="29">
        <v>1129</v>
      </c>
    </row>
    <row r="79" spans="1:6" x14ac:dyDescent="0.2">
      <c r="A79" s="133">
        <v>72</v>
      </c>
      <c r="B79" s="20">
        <v>43812</v>
      </c>
      <c r="C79" s="7">
        <v>1958</v>
      </c>
      <c r="D79" s="6" t="s">
        <v>106</v>
      </c>
      <c r="E79" s="1" t="s">
        <v>130</v>
      </c>
      <c r="F79" s="29">
        <v>4099.18</v>
      </c>
    </row>
    <row r="80" spans="1:6" x14ac:dyDescent="0.2">
      <c r="A80" s="126">
        <v>73</v>
      </c>
      <c r="B80" s="51">
        <v>43812</v>
      </c>
      <c r="C80" s="55">
        <v>417</v>
      </c>
      <c r="D80" s="57" t="s">
        <v>81</v>
      </c>
      <c r="E80" s="58" t="s">
        <v>121</v>
      </c>
      <c r="F80" s="29">
        <v>-86.84</v>
      </c>
    </row>
    <row r="81" spans="1:15" x14ac:dyDescent="0.2">
      <c r="A81" s="133">
        <v>74</v>
      </c>
      <c r="B81" s="51">
        <v>43812</v>
      </c>
      <c r="C81" s="55">
        <v>415</v>
      </c>
      <c r="D81" s="57" t="s">
        <v>81</v>
      </c>
      <c r="E81" s="58" t="s">
        <v>121</v>
      </c>
      <c r="F81" s="29">
        <v>-60</v>
      </c>
    </row>
    <row r="82" spans="1:15" x14ac:dyDescent="0.2">
      <c r="A82" s="126">
        <v>75</v>
      </c>
      <c r="B82" s="51">
        <v>43812</v>
      </c>
      <c r="C82" s="55">
        <v>416</v>
      </c>
      <c r="D82" s="57" t="s">
        <v>81</v>
      </c>
      <c r="E82" s="58" t="s">
        <v>121</v>
      </c>
      <c r="F82" s="29">
        <v>-46.39</v>
      </c>
    </row>
    <row r="83" spans="1:15" x14ac:dyDescent="0.2">
      <c r="A83" s="133">
        <v>76</v>
      </c>
      <c r="B83" s="20">
        <v>43812</v>
      </c>
      <c r="C83" s="7">
        <v>1959</v>
      </c>
      <c r="D83" s="6" t="s">
        <v>144</v>
      </c>
      <c r="E83" s="1" t="s">
        <v>177</v>
      </c>
      <c r="F83" s="29">
        <v>845</v>
      </c>
    </row>
    <row r="84" spans="1:15" x14ac:dyDescent="0.2">
      <c r="A84" s="126">
        <v>77</v>
      </c>
      <c r="B84" s="20">
        <v>43812</v>
      </c>
      <c r="C84" s="7">
        <v>1960</v>
      </c>
      <c r="D84" s="6" t="s">
        <v>234</v>
      </c>
      <c r="E84" s="1" t="s">
        <v>178</v>
      </c>
      <c r="F84" s="29">
        <v>2250</v>
      </c>
    </row>
    <row r="85" spans="1:15" x14ac:dyDescent="0.2">
      <c r="A85" s="133">
        <v>78</v>
      </c>
      <c r="B85" s="20">
        <v>43812</v>
      </c>
      <c r="C85" s="7">
        <v>1961</v>
      </c>
      <c r="D85" s="6" t="s">
        <v>179</v>
      </c>
      <c r="E85" s="1" t="s">
        <v>180</v>
      </c>
      <c r="F85" s="29">
        <v>4980.1400000000003</v>
      </c>
    </row>
    <row r="86" spans="1:15" x14ac:dyDescent="0.2">
      <c r="A86" s="126">
        <v>79</v>
      </c>
      <c r="B86" s="20">
        <v>43816</v>
      </c>
      <c r="C86" s="7">
        <v>1964</v>
      </c>
      <c r="D86" s="6" t="s">
        <v>234</v>
      </c>
      <c r="E86" s="1" t="s">
        <v>178</v>
      </c>
      <c r="F86" s="29">
        <v>2250</v>
      </c>
    </row>
    <row r="87" spans="1:15" x14ac:dyDescent="0.2">
      <c r="A87" s="133">
        <v>80</v>
      </c>
      <c r="B87" s="20">
        <v>43816</v>
      </c>
      <c r="C87" s="7">
        <v>1965</v>
      </c>
      <c r="D87" s="6" t="s">
        <v>181</v>
      </c>
      <c r="E87" s="1" t="s">
        <v>182</v>
      </c>
      <c r="F87" s="29">
        <v>15931.13</v>
      </c>
    </row>
    <row r="88" spans="1:15" x14ac:dyDescent="0.2">
      <c r="A88" s="126">
        <v>81</v>
      </c>
      <c r="B88" s="51">
        <v>43816</v>
      </c>
      <c r="C88" s="55">
        <v>420</v>
      </c>
      <c r="D88" s="57" t="s">
        <v>81</v>
      </c>
      <c r="E88" s="58" t="s">
        <v>121</v>
      </c>
      <c r="F88" s="29">
        <v>-52.23</v>
      </c>
    </row>
    <row r="89" spans="1:15" x14ac:dyDescent="0.2">
      <c r="A89" s="133">
        <v>82</v>
      </c>
      <c r="B89" s="69">
        <v>43816</v>
      </c>
      <c r="C89" s="135">
        <v>1966</v>
      </c>
      <c r="D89" s="136" t="s">
        <v>181</v>
      </c>
      <c r="E89" s="1" t="s">
        <v>182</v>
      </c>
      <c r="F89" s="29">
        <v>15845.73</v>
      </c>
      <c r="H89" s="21"/>
      <c r="I89" s="22"/>
      <c r="J89" s="14"/>
    </row>
    <row r="90" spans="1:15" x14ac:dyDescent="0.2">
      <c r="A90" s="126">
        <v>83</v>
      </c>
      <c r="B90" s="51">
        <v>43816</v>
      </c>
      <c r="C90" s="55">
        <v>1969</v>
      </c>
      <c r="D90" s="57" t="s">
        <v>185</v>
      </c>
      <c r="E90" s="58" t="s">
        <v>186</v>
      </c>
      <c r="F90" s="29">
        <v>1604.74</v>
      </c>
      <c r="H90" s="21"/>
      <c r="I90" s="22"/>
      <c r="J90" s="14"/>
    </row>
    <row r="91" spans="1:15" x14ac:dyDescent="0.2">
      <c r="A91" s="133">
        <v>84</v>
      </c>
      <c r="B91" s="20">
        <v>43817</v>
      </c>
      <c r="C91" s="7">
        <v>1971</v>
      </c>
      <c r="D91" s="6" t="s">
        <v>144</v>
      </c>
      <c r="E91" s="1" t="s">
        <v>145</v>
      </c>
      <c r="F91" s="29">
        <v>2499</v>
      </c>
      <c r="H91" s="21"/>
      <c r="I91" s="22"/>
      <c r="J91" s="14"/>
    </row>
    <row r="92" spans="1:15" x14ac:dyDescent="0.2">
      <c r="A92" s="126">
        <v>85</v>
      </c>
      <c r="B92" s="20">
        <v>43817</v>
      </c>
      <c r="C92" s="7">
        <v>1972</v>
      </c>
      <c r="D92" s="6" t="s">
        <v>108</v>
      </c>
      <c r="E92" s="1" t="s">
        <v>188</v>
      </c>
      <c r="F92" s="29">
        <v>1487.85</v>
      </c>
      <c r="H92" s="22"/>
      <c r="I92" s="22"/>
      <c r="J92" s="14"/>
    </row>
    <row r="93" spans="1:15" x14ac:dyDescent="0.2">
      <c r="A93" s="133">
        <v>86</v>
      </c>
      <c r="B93" s="20">
        <v>43817</v>
      </c>
      <c r="C93" s="7">
        <v>1973</v>
      </c>
      <c r="D93" s="6" t="s">
        <v>140</v>
      </c>
      <c r="E93" s="1" t="s">
        <v>194</v>
      </c>
      <c r="F93" s="29">
        <v>1125.74</v>
      </c>
      <c r="H93" s="22"/>
      <c r="I93" s="22"/>
      <c r="J93" s="14"/>
    </row>
    <row r="94" spans="1:15" x14ac:dyDescent="0.2">
      <c r="A94" s="126">
        <v>87</v>
      </c>
      <c r="B94" s="20">
        <v>43819</v>
      </c>
      <c r="C94" s="7">
        <v>1974</v>
      </c>
      <c r="D94" s="6" t="s">
        <v>189</v>
      </c>
      <c r="E94" s="1" t="s">
        <v>190</v>
      </c>
      <c r="F94" s="29">
        <v>10000</v>
      </c>
    </row>
    <row r="95" spans="1:15" x14ac:dyDescent="0.2">
      <c r="A95" s="133">
        <v>88</v>
      </c>
      <c r="B95" s="20">
        <v>43817</v>
      </c>
      <c r="C95" s="7">
        <v>1975</v>
      </c>
      <c r="D95" s="6" t="s">
        <v>166</v>
      </c>
      <c r="E95" s="1" t="s">
        <v>191</v>
      </c>
      <c r="F95" s="29">
        <v>1311.93</v>
      </c>
      <c r="G95" s="14"/>
      <c r="H95" s="14"/>
      <c r="I95" s="14"/>
      <c r="J95" s="14"/>
      <c r="K95" s="14"/>
      <c r="L95" s="14"/>
      <c r="M95" s="14"/>
      <c r="N95" s="14"/>
      <c r="O95" s="14"/>
    </row>
    <row r="96" spans="1:15" s="16" customFormat="1" x14ac:dyDescent="0.2">
      <c r="A96" s="126">
        <v>89</v>
      </c>
      <c r="B96" s="51">
        <v>43817</v>
      </c>
      <c r="C96" s="55">
        <v>1976</v>
      </c>
      <c r="D96" s="57" t="s">
        <v>192</v>
      </c>
      <c r="E96" s="58" t="s">
        <v>193</v>
      </c>
      <c r="F96" s="29">
        <v>2975</v>
      </c>
      <c r="G96" s="70"/>
      <c r="H96" s="70"/>
      <c r="I96" s="70"/>
      <c r="J96" s="70"/>
      <c r="K96" s="70"/>
      <c r="L96" s="70"/>
      <c r="M96" s="70"/>
      <c r="N96" s="70"/>
      <c r="O96" s="70"/>
    </row>
    <row r="97" spans="1:15" s="16" customFormat="1" x14ac:dyDescent="0.2">
      <c r="A97" s="133">
        <v>90</v>
      </c>
      <c r="B97" s="51">
        <v>43788</v>
      </c>
      <c r="C97" s="55">
        <v>422</v>
      </c>
      <c r="D97" s="57" t="s">
        <v>81</v>
      </c>
      <c r="E97" s="58" t="s">
        <v>121</v>
      </c>
      <c r="F97" s="29">
        <v>-122.84</v>
      </c>
      <c r="G97" s="70"/>
      <c r="H97" s="70"/>
      <c r="I97" s="70"/>
      <c r="J97" s="70"/>
      <c r="K97" s="70"/>
      <c r="L97" s="70"/>
      <c r="M97" s="70"/>
      <c r="N97" s="70"/>
      <c r="O97" s="70"/>
    </row>
    <row r="98" spans="1:15" x14ac:dyDescent="0.2">
      <c r="A98" s="126">
        <v>91</v>
      </c>
      <c r="B98" s="20">
        <v>43818</v>
      </c>
      <c r="C98" s="7">
        <v>132</v>
      </c>
      <c r="D98" s="6" t="s">
        <v>81</v>
      </c>
      <c r="E98" s="1" t="s">
        <v>58</v>
      </c>
      <c r="F98" s="29">
        <v>1190</v>
      </c>
      <c r="G98" s="14"/>
      <c r="H98" s="14"/>
      <c r="I98" s="14"/>
      <c r="J98" s="14"/>
      <c r="K98" s="14"/>
      <c r="L98" s="14"/>
      <c r="M98" s="14"/>
      <c r="N98" s="14"/>
      <c r="O98" s="14"/>
    </row>
    <row r="99" spans="1:15" s="16" customFormat="1" x14ac:dyDescent="0.2">
      <c r="A99" s="133">
        <v>92</v>
      </c>
      <c r="B99" s="51">
        <v>43819</v>
      </c>
      <c r="C99" s="55">
        <v>1982</v>
      </c>
      <c r="D99" s="57" t="s">
        <v>126</v>
      </c>
      <c r="E99" s="58" t="s">
        <v>195</v>
      </c>
      <c r="F99" s="29">
        <v>773.5</v>
      </c>
      <c r="G99" s="70"/>
      <c r="H99" s="70"/>
      <c r="I99" s="70"/>
      <c r="J99" s="70"/>
      <c r="K99" s="70"/>
      <c r="L99" s="70"/>
      <c r="M99" s="70"/>
      <c r="N99" s="70"/>
      <c r="O99" s="70"/>
    </row>
    <row r="100" spans="1:15" x14ac:dyDescent="0.2">
      <c r="A100" s="126">
        <v>93</v>
      </c>
      <c r="B100" s="20">
        <v>43819</v>
      </c>
      <c r="C100" s="7">
        <v>1983</v>
      </c>
      <c r="D100" s="6" t="s">
        <v>196</v>
      </c>
      <c r="E100" s="1" t="s">
        <v>197</v>
      </c>
      <c r="F100" s="29">
        <v>1494</v>
      </c>
    </row>
    <row r="101" spans="1:15" x14ac:dyDescent="0.2">
      <c r="A101" s="133">
        <v>94</v>
      </c>
      <c r="B101" s="20">
        <v>43819</v>
      </c>
      <c r="C101" s="7">
        <v>1984</v>
      </c>
      <c r="D101" s="6" t="s">
        <v>198</v>
      </c>
      <c r="E101" s="1" t="s">
        <v>199</v>
      </c>
      <c r="F101" s="29">
        <v>136.47</v>
      </c>
    </row>
    <row r="102" spans="1:15" x14ac:dyDescent="0.2">
      <c r="A102" s="126">
        <v>95</v>
      </c>
      <c r="B102" s="51">
        <v>43819</v>
      </c>
      <c r="C102" s="55">
        <v>1985</v>
      </c>
      <c r="D102" s="57" t="s">
        <v>164</v>
      </c>
      <c r="E102" s="58" t="s">
        <v>165</v>
      </c>
      <c r="F102" s="29">
        <v>1618.4</v>
      </c>
    </row>
    <row r="103" spans="1:15" x14ac:dyDescent="0.2">
      <c r="A103" s="133">
        <v>96</v>
      </c>
      <c r="B103" s="51">
        <v>43819</v>
      </c>
      <c r="C103" s="55">
        <v>1986</v>
      </c>
      <c r="D103" s="57" t="s">
        <v>90</v>
      </c>
      <c r="E103" s="58" t="s">
        <v>201</v>
      </c>
      <c r="F103" s="29">
        <v>7616</v>
      </c>
    </row>
    <row r="104" spans="1:15" x14ac:dyDescent="0.2">
      <c r="A104" s="126">
        <v>97</v>
      </c>
      <c r="B104" s="51">
        <v>43819</v>
      </c>
      <c r="C104" s="55">
        <v>2020</v>
      </c>
      <c r="D104" s="57" t="s">
        <v>235</v>
      </c>
      <c r="E104" s="58" t="s">
        <v>204</v>
      </c>
      <c r="F104" s="29">
        <v>23044.799999999999</v>
      </c>
    </row>
    <row r="105" spans="1:15" x14ac:dyDescent="0.2">
      <c r="A105" s="133">
        <v>98</v>
      </c>
      <c r="B105" s="51">
        <v>43819</v>
      </c>
      <c r="C105" s="55">
        <v>2021</v>
      </c>
      <c r="D105" s="57" t="s">
        <v>88</v>
      </c>
      <c r="E105" s="58" t="s">
        <v>205</v>
      </c>
      <c r="F105" s="29">
        <v>1071</v>
      </c>
    </row>
    <row r="106" spans="1:15" s="16" customFormat="1" x14ac:dyDescent="0.2">
      <c r="A106" s="126">
        <v>99</v>
      </c>
      <c r="B106" s="51">
        <v>43819</v>
      </c>
      <c r="C106" s="55">
        <v>2022</v>
      </c>
      <c r="D106" s="57" t="s">
        <v>142</v>
      </c>
      <c r="E106" s="58" t="s">
        <v>206</v>
      </c>
      <c r="F106" s="29">
        <v>7259</v>
      </c>
    </row>
    <row r="107" spans="1:15" x14ac:dyDescent="0.2">
      <c r="A107" s="133">
        <v>100</v>
      </c>
      <c r="B107" s="20">
        <v>43822</v>
      </c>
      <c r="C107" s="7">
        <v>1987</v>
      </c>
      <c r="D107" s="6" t="s">
        <v>235</v>
      </c>
      <c r="E107" s="6" t="s">
        <v>202</v>
      </c>
      <c r="F107" s="29">
        <v>815</v>
      </c>
    </row>
    <row r="108" spans="1:15" x14ac:dyDescent="0.2">
      <c r="A108" s="126">
        <v>101</v>
      </c>
      <c r="B108" s="20">
        <v>43822</v>
      </c>
      <c r="C108" s="7">
        <v>1988</v>
      </c>
      <c r="D108" s="6" t="s">
        <v>235</v>
      </c>
      <c r="E108" s="1" t="s">
        <v>202</v>
      </c>
      <c r="F108" s="29">
        <v>1284</v>
      </c>
    </row>
    <row r="109" spans="1:15" x14ac:dyDescent="0.2">
      <c r="A109" s="133">
        <v>102</v>
      </c>
      <c r="B109" s="20">
        <v>43822</v>
      </c>
      <c r="C109" s="7">
        <v>1989</v>
      </c>
      <c r="D109" s="6" t="s">
        <v>235</v>
      </c>
      <c r="E109" s="1" t="s">
        <v>202</v>
      </c>
      <c r="F109" s="29">
        <v>340</v>
      </c>
    </row>
    <row r="110" spans="1:15" x14ac:dyDescent="0.2">
      <c r="A110" s="126">
        <v>103</v>
      </c>
      <c r="B110" s="20">
        <v>43822</v>
      </c>
      <c r="C110" s="7">
        <v>1990</v>
      </c>
      <c r="D110" s="6" t="s">
        <v>235</v>
      </c>
      <c r="E110" s="1" t="s">
        <v>202</v>
      </c>
      <c r="F110" s="29">
        <v>340</v>
      </c>
    </row>
    <row r="111" spans="1:15" x14ac:dyDescent="0.2">
      <c r="A111" s="133">
        <v>104</v>
      </c>
      <c r="B111" s="20">
        <v>43822</v>
      </c>
      <c r="C111" s="7">
        <v>1991</v>
      </c>
      <c r="D111" s="6" t="s">
        <v>235</v>
      </c>
      <c r="E111" s="1" t="s">
        <v>202</v>
      </c>
      <c r="F111" s="29">
        <v>722</v>
      </c>
    </row>
    <row r="112" spans="1:15" x14ac:dyDescent="0.2">
      <c r="A112" s="126">
        <v>105</v>
      </c>
      <c r="B112" s="51">
        <v>43822</v>
      </c>
      <c r="C112" s="55">
        <v>1992</v>
      </c>
      <c r="D112" s="57" t="s">
        <v>235</v>
      </c>
      <c r="E112" s="58" t="s">
        <v>202</v>
      </c>
      <c r="F112" s="29">
        <v>722</v>
      </c>
    </row>
    <row r="113" spans="1:6" x14ac:dyDescent="0.2">
      <c r="A113" s="133">
        <v>106</v>
      </c>
      <c r="B113" s="51">
        <v>43822</v>
      </c>
      <c r="C113" s="55">
        <v>1993</v>
      </c>
      <c r="D113" s="57" t="s">
        <v>235</v>
      </c>
      <c r="E113" s="58" t="s">
        <v>202</v>
      </c>
      <c r="F113" s="29">
        <v>509</v>
      </c>
    </row>
    <row r="114" spans="1:6" x14ac:dyDescent="0.2">
      <c r="A114" s="126">
        <v>107</v>
      </c>
      <c r="B114" s="20">
        <v>43822</v>
      </c>
      <c r="C114" s="7">
        <v>1994</v>
      </c>
      <c r="D114" s="6" t="s">
        <v>235</v>
      </c>
      <c r="E114" s="1" t="s">
        <v>202</v>
      </c>
      <c r="F114" s="29">
        <v>193</v>
      </c>
    </row>
    <row r="115" spans="1:6" x14ac:dyDescent="0.2">
      <c r="A115" s="133">
        <v>108</v>
      </c>
      <c r="B115" s="51">
        <v>43822</v>
      </c>
      <c r="C115" s="55">
        <v>1995</v>
      </c>
      <c r="D115" s="57" t="s">
        <v>235</v>
      </c>
      <c r="E115" s="58" t="s">
        <v>202</v>
      </c>
      <c r="F115" s="29">
        <v>509</v>
      </c>
    </row>
    <row r="116" spans="1:6" x14ac:dyDescent="0.2">
      <c r="A116" s="126">
        <v>109</v>
      </c>
      <c r="B116" s="51">
        <v>43822</v>
      </c>
      <c r="C116" s="55">
        <v>1996</v>
      </c>
      <c r="D116" s="57" t="s">
        <v>235</v>
      </c>
      <c r="E116" s="58" t="s">
        <v>202</v>
      </c>
      <c r="F116" s="29">
        <v>493</v>
      </c>
    </row>
    <row r="117" spans="1:6" x14ac:dyDescent="0.2">
      <c r="A117" s="133">
        <v>110</v>
      </c>
      <c r="B117" s="20">
        <v>43822</v>
      </c>
      <c r="C117" s="55">
        <v>1997</v>
      </c>
      <c r="D117" s="57" t="s">
        <v>235</v>
      </c>
      <c r="E117" s="58" t="s">
        <v>202</v>
      </c>
      <c r="F117" s="29">
        <v>193</v>
      </c>
    </row>
    <row r="118" spans="1:6" x14ac:dyDescent="0.2">
      <c r="A118" s="126">
        <v>111</v>
      </c>
      <c r="B118" s="51">
        <v>43822</v>
      </c>
      <c r="C118" s="55">
        <v>1998</v>
      </c>
      <c r="D118" s="57" t="s">
        <v>235</v>
      </c>
      <c r="E118" s="58" t="s">
        <v>202</v>
      </c>
      <c r="F118" s="29">
        <v>193</v>
      </c>
    </row>
    <row r="119" spans="1:6" x14ac:dyDescent="0.2">
      <c r="A119" s="133">
        <v>112</v>
      </c>
      <c r="B119" s="51">
        <v>43822</v>
      </c>
      <c r="C119" s="55">
        <v>1999</v>
      </c>
      <c r="D119" s="57" t="s">
        <v>235</v>
      </c>
      <c r="E119" s="58" t="s">
        <v>202</v>
      </c>
      <c r="F119" s="29">
        <v>193</v>
      </c>
    </row>
    <row r="120" spans="1:6" x14ac:dyDescent="0.2">
      <c r="A120" s="126">
        <v>113</v>
      </c>
      <c r="B120" s="20">
        <v>43822</v>
      </c>
      <c r="C120" s="55">
        <v>2000</v>
      </c>
      <c r="D120" s="57" t="s">
        <v>235</v>
      </c>
      <c r="E120" s="58" t="s">
        <v>202</v>
      </c>
      <c r="F120" s="29">
        <v>193</v>
      </c>
    </row>
    <row r="121" spans="1:6" x14ac:dyDescent="0.2">
      <c r="A121" s="133">
        <v>114</v>
      </c>
      <c r="B121" s="51">
        <v>43822</v>
      </c>
      <c r="C121" s="55">
        <v>2001</v>
      </c>
      <c r="D121" s="57" t="s">
        <v>235</v>
      </c>
      <c r="E121" s="58" t="s">
        <v>202</v>
      </c>
      <c r="F121" s="29">
        <v>1402</v>
      </c>
    </row>
    <row r="122" spans="1:6" x14ac:dyDescent="0.2">
      <c r="A122" s="126">
        <v>115</v>
      </c>
      <c r="B122" s="51">
        <v>43822</v>
      </c>
      <c r="C122" s="55">
        <v>2002</v>
      </c>
      <c r="D122" s="57" t="s">
        <v>81</v>
      </c>
      <c r="E122" s="57" t="s">
        <v>203</v>
      </c>
      <c r="F122" s="29">
        <v>22</v>
      </c>
    </row>
    <row r="123" spans="1:6" x14ac:dyDescent="0.2">
      <c r="A123" s="133">
        <v>116</v>
      </c>
      <c r="B123" s="51">
        <v>43822</v>
      </c>
      <c r="C123" s="55">
        <v>2003</v>
      </c>
      <c r="D123" s="57" t="s">
        <v>81</v>
      </c>
      <c r="E123" s="57" t="s">
        <v>203</v>
      </c>
      <c r="F123" s="29">
        <v>32</v>
      </c>
    </row>
    <row r="124" spans="1:6" x14ac:dyDescent="0.2">
      <c r="A124" s="126">
        <v>117</v>
      </c>
      <c r="B124" s="51">
        <v>43822</v>
      </c>
      <c r="C124" s="55">
        <v>2004</v>
      </c>
      <c r="D124" s="68" t="s">
        <v>81</v>
      </c>
      <c r="E124" s="68" t="s">
        <v>203</v>
      </c>
      <c r="F124" s="71">
        <v>12</v>
      </c>
    </row>
    <row r="125" spans="1:6" x14ac:dyDescent="0.2">
      <c r="A125" s="133">
        <v>118</v>
      </c>
      <c r="B125" s="51">
        <v>43822</v>
      </c>
      <c r="C125" s="55">
        <v>2005</v>
      </c>
      <c r="D125" s="57" t="s">
        <v>81</v>
      </c>
      <c r="E125" s="57" t="s">
        <v>203</v>
      </c>
      <c r="F125" s="29">
        <v>12</v>
      </c>
    </row>
    <row r="126" spans="1:6" x14ac:dyDescent="0.2">
      <c r="A126" s="126">
        <v>119</v>
      </c>
      <c r="B126" s="51">
        <v>43822</v>
      </c>
      <c r="C126" s="55">
        <v>2006</v>
      </c>
      <c r="D126" s="57" t="s">
        <v>81</v>
      </c>
      <c r="E126" s="57" t="s">
        <v>203</v>
      </c>
      <c r="F126" s="29">
        <v>52</v>
      </c>
    </row>
    <row r="127" spans="1:6" x14ac:dyDescent="0.2">
      <c r="A127" s="133">
        <v>120</v>
      </c>
      <c r="B127" s="51">
        <v>43822</v>
      </c>
      <c r="C127" s="55">
        <v>2007</v>
      </c>
      <c r="D127" s="57" t="s">
        <v>81</v>
      </c>
      <c r="E127" s="57" t="s">
        <v>203</v>
      </c>
      <c r="F127" s="29">
        <v>46</v>
      </c>
    </row>
    <row r="128" spans="1:6" x14ac:dyDescent="0.2">
      <c r="A128" s="126">
        <v>121</v>
      </c>
      <c r="B128" s="51">
        <v>43822</v>
      </c>
      <c r="C128" s="55">
        <v>2008</v>
      </c>
      <c r="D128" s="57" t="s">
        <v>81</v>
      </c>
      <c r="E128" s="57" t="s">
        <v>203</v>
      </c>
      <c r="F128" s="29">
        <v>33</v>
      </c>
    </row>
    <row r="129" spans="1:13" x14ac:dyDescent="0.2">
      <c r="A129" s="133">
        <v>122</v>
      </c>
      <c r="B129" s="51">
        <v>43822</v>
      </c>
      <c r="C129" s="55">
        <v>2009</v>
      </c>
      <c r="D129" s="57" t="s">
        <v>81</v>
      </c>
      <c r="E129" s="57" t="s">
        <v>203</v>
      </c>
      <c r="F129" s="29">
        <v>56</v>
      </c>
    </row>
    <row r="130" spans="1:13" x14ac:dyDescent="0.2">
      <c r="A130" s="126">
        <v>123</v>
      </c>
      <c r="B130" s="51">
        <v>43822</v>
      </c>
      <c r="C130" s="137">
        <v>2010</v>
      </c>
      <c r="D130" s="57" t="s">
        <v>81</v>
      </c>
      <c r="E130" s="57" t="s">
        <v>203</v>
      </c>
      <c r="F130" s="29">
        <v>90</v>
      </c>
    </row>
    <row r="131" spans="1:13" x14ac:dyDescent="0.2">
      <c r="A131" s="133">
        <v>124</v>
      </c>
      <c r="B131" s="51">
        <v>43822</v>
      </c>
      <c r="C131" s="55">
        <v>2011</v>
      </c>
      <c r="D131" s="57" t="s">
        <v>81</v>
      </c>
      <c r="E131" s="57" t="s">
        <v>203</v>
      </c>
      <c r="F131" s="29">
        <v>12</v>
      </c>
    </row>
    <row r="132" spans="1:13" x14ac:dyDescent="0.2">
      <c r="A132" s="126">
        <v>125</v>
      </c>
      <c r="B132" s="51">
        <v>43822</v>
      </c>
      <c r="C132" s="55">
        <v>2012</v>
      </c>
      <c r="D132" s="57" t="s">
        <v>81</v>
      </c>
      <c r="E132" s="57" t="s">
        <v>203</v>
      </c>
      <c r="F132" s="29">
        <v>32</v>
      </c>
    </row>
    <row r="133" spans="1:13" x14ac:dyDescent="0.2">
      <c r="A133" s="133">
        <v>126</v>
      </c>
      <c r="B133" s="51">
        <v>43822</v>
      </c>
      <c r="C133" s="55">
        <v>2013</v>
      </c>
      <c r="D133" s="57" t="s">
        <v>81</v>
      </c>
      <c r="E133" s="57" t="s">
        <v>203</v>
      </c>
      <c r="F133" s="29">
        <v>12</v>
      </c>
    </row>
    <row r="134" spans="1:13" x14ac:dyDescent="0.2">
      <c r="A134" s="126">
        <v>127</v>
      </c>
      <c r="B134" s="51">
        <v>43822</v>
      </c>
      <c r="C134" s="55">
        <v>2014</v>
      </c>
      <c r="D134" s="57" t="s">
        <v>81</v>
      </c>
      <c r="E134" s="57" t="s">
        <v>203</v>
      </c>
      <c r="F134" s="29">
        <v>34</v>
      </c>
    </row>
    <row r="135" spans="1:13" x14ac:dyDescent="0.2">
      <c r="A135" s="133">
        <v>128</v>
      </c>
      <c r="B135" s="51">
        <v>43822</v>
      </c>
      <c r="C135" s="55">
        <v>2015</v>
      </c>
      <c r="D135" s="57" t="s">
        <v>81</v>
      </c>
      <c r="E135" s="57" t="s">
        <v>203</v>
      </c>
      <c r="F135" s="29">
        <v>12</v>
      </c>
    </row>
    <row r="136" spans="1:13" x14ac:dyDescent="0.2">
      <c r="A136" s="126">
        <v>129</v>
      </c>
      <c r="B136" s="51">
        <v>43822</v>
      </c>
      <c r="C136" s="55">
        <v>2016</v>
      </c>
      <c r="D136" s="57" t="s">
        <v>81</v>
      </c>
      <c r="E136" s="57" t="s">
        <v>203</v>
      </c>
      <c r="F136" s="29">
        <v>46</v>
      </c>
    </row>
    <row r="137" spans="1:13" x14ac:dyDescent="0.2">
      <c r="A137" s="133">
        <v>130</v>
      </c>
      <c r="B137" s="51">
        <v>43822</v>
      </c>
      <c r="C137" s="55">
        <v>2017</v>
      </c>
      <c r="D137" s="57" t="s">
        <v>81</v>
      </c>
      <c r="E137" s="57" t="s">
        <v>203</v>
      </c>
      <c r="F137" s="29">
        <v>27</v>
      </c>
    </row>
    <row r="138" spans="1:13" x14ac:dyDescent="0.2">
      <c r="A138" s="126">
        <v>131</v>
      </c>
      <c r="B138" s="51">
        <v>43822</v>
      </c>
      <c r="C138" s="55">
        <v>2018</v>
      </c>
      <c r="D138" s="57" t="s">
        <v>81</v>
      </c>
      <c r="E138" s="57" t="s">
        <v>203</v>
      </c>
      <c r="F138" s="29">
        <v>22</v>
      </c>
    </row>
    <row r="139" spans="1:13" x14ac:dyDescent="0.2">
      <c r="A139" s="133">
        <v>132</v>
      </c>
      <c r="B139" s="51">
        <v>43822</v>
      </c>
      <c r="C139" s="55">
        <v>2024</v>
      </c>
      <c r="D139" s="57" t="s">
        <v>81</v>
      </c>
      <c r="E139" s="57" t="s">
        <v>203</v>
      </c>
      <c r="F139" s="29">
        <v>77</v>
      </c>
    </row>
    <row r="140" spans="1:13" x14ac:dyDescent="0.2">
      <c r="A140" s="126">
        <v>133</v>
      </c>
      <c r="B140" s="51">
        <v>43822</v>
      </c>
      <c r="C140" s="55">
        <v>2025</v>
      </c>
      <c r="D140" s="57" t="s">
        <v>81</v>
      </c>
      <c r="E140" s="57" t="s">
        <v>203</v>
      </c>
      <c r="F140" s="29">
        <v>33</v>
      </c>
    </row>
    <row r="141" spans="1:13" x14ac:dyDescent="0.2">
      <c r="A141" s="133">
        <v>134</v>
      </c>
      <c r="B141" s="51">
        <v>43822</v>
      </c>
      <c r="C141" s="55">
        <v>2019</v>
      </c>
      <c r="D141" s="57" t="s">
        <v>81</v>
      </c>
      <c r="E141" s="57" t="s">
        <v>203</v>
      </c>
      <c r="F141" s="29">
        <v>104</v>
      </c>
    </row>
    <row r="142" spans="1:13" s="16" customFormat="1" x14ac:dyDescent="0.2">
      <c r="A142" s="126">
        <v>135</v>
      </c>
      <c r="B142" s="51">
        <v>43822</v>
      </c>
      <c r="C142" s="55">
        <v>134</v>
      </c>
      <c r="D142" s="57" t="s">
        <v>81</v>
      </c>
      <c r="E142" s="57" t="s">
        <v>58</v>
      </c>
      <c r="F142" s="29">
        <v>3966</v>
      </c>
    </row>
    <row r="143" spans="1:13" x14ac:dyDescent="0.2">
      <c r="A143" s="133">
        <v>136</v>
      </c>
      <c r="B143" s="51">
        <v>43822</v>
      </c>
      <c r="C143" s="55">
        <v>2028</v>
      </c>
      <c r="D143" s="57" t="s">
        <v>208</v>
      </c>
      <c r="E143" s="57" t="s">
        <v>209</v>
      </c>
      <c r="F143" s="29">
        <v>19068.43</v>
      </c>
    </row>
    <row r="144" spans="1:13" x14ac:dyDescent="0.2">
      <c r="A144" s="126">
        <v>137</v>
      </c>
      <c r="B144" s="51">
        <v>43822</v>
      </c>
      <c r="C144" s="55">
        <v>2029</v>
      </c>
      <c r="D144" s="57" t="s">
        <v>208</v>
      </c>
      <c r="E144" s="57" t="s">
        <v>209</v>
      </c>
      <c r="F144" s="29">
        <v>69053.16</v>
      </c>
      <c r="I144" s="14"/>
      <c r="J144" s="14"/>
      <c r="K144" s="14"/>
      <c r="L144" s="14"/>
      <c r="M144" s="14"/>
    </row>
    <row r="145" spans="1:13" x14ac:dyDescent="0.2">
      <c r="A145" s="133">
        <v>138</v>
      </c>
      <c r="B145" s="51">
        <v>43822</v>
      </c>
      <c r="C145" s="55">
        <v>2037</v>
      </c>
      <c r="D145" s="57" t="s">
        <v>108</v>
      </c>
      <c r="E145" s="57" t="s">
        <v>210</v>
      </c>
      <c r="F145" s="29">
        <v>449.71</v>
      </c>
      <c r="I145" s="14"/>
      <c r="J145" s="14"/>
      <c r="K145" s="14"/>
      <c r="L145" s="14"/>
      <c r="M145" s="14"/>
    </row>
    <row r="146" spans="1:13" x14ac:dyDescent="0.2">
      <c r="A146" s="126">
        <v>139</v>
      </c>
      <c r="B146" s="51">
        <v>43822</v>
      </c>
      <c r="C146" s="55">
        <v>2026</v>
      </c>
      <c r="D146" s="57" t="s">
        <v>140</v>
      </c>
      <c r="E146" s="57" t="s">
        <v>211</v>
      </c>
      <c r="F146" s="29">
        <v>1428</v>
      </c>
      <c r="I146" s="14"/>
      <c r="J146" s="14"/>
      <c r="K146" s="14"/>
      <c r="L146" s="14"/>
      <c r="M146" s="14"/>
    </row>
    <row r="147" spans="1:13" x14ac:dyDescent="0.2">
      <c r="A147" s="133">
        <v>140</v>
      </c>
      <c r="B147" s="51">
        <v>43822</v>
      </c>
      <c r="C147" s="55">
        <v>2031</v>
      </c>
      <c r="D147" s="57" t="s">
        <v>212</v>
      </c>
      <c r="E147" s="57" t="s">
        <v>213</v>
      </c>
      <c r="F147" s="29">
        <v>11900</v>
      </c>
      <c r="I147" s="14"/>
      <c r="J147" s="14"/>
      <c r="K147" s="14"/>
      <c r="L147" s="14"/>
      <c r="M147" s="14"/>
    </row>
    <row r="148" spans="1:13" x14ac:dyDescent="0.2">
      <c r="A148" s="126">
        <v>141</v>
      </c>
      <c r="B148" s="51">
        <v>43822</v>
      </c>
      <c r="C148" s="55">
        <v>2027</v>
      </c>
      <c r="D148" s="57" t="s">
        <v>101</v>
      </c>
      <c r="E148" s="57" t="s">
        <v>178</v>
      </c>
      <c r="F148" s="29">
        <v>6664</v>
      </c>
      <c r="I148" s="14"/>
      <c r="J148" s="14"/>
      <c r="K148" s="14"/>
      <c r="L148" s="14"/>
      <c r="M148" s="14"/>
    </row>
    <row r="149" spans="1:13" x14ac:dyDescent="0.2">
      <c r="A149" s="133">
        <v>142</v>
      </c>
      <c r="B149" s="51">
        <v>43822</v>
      </c>
      <c r="C149" s="55">
        <v>2030</v>
      </c>
      <c r="D149" s="57" t="s">
        <v>208</v>
      </c>
      <c r="E149" s="57" t="s">
        <v>214</v>
      </c>
      <c r="F149" s="29">
        <v>19394.62</v>
      </c>
      <c r="I149" s="14"/>
      <c r="J149" s="14"/>
      <c r="K149" s="14"/>
      <c r="L149" s="14"/>
      <c r="M149" s="14"/>
    </row>
    <row r="150" spans="1:13" x14ac:dyDescent="0.2">
      <c r="A150" s="126">
        <v>143</v>
      </c>
      <c r="B150" s="51">
        <v>43823</v>
      </c>
      <c r="C150" s="55">
        <v>2042</v>
      </c>
      <c r="D150" s="57" t="s">
        <v>236</v>
      </c>
      <c r="E150" s="57" t="s">
        <v>215</v>
      </c>
      <c r="F150" s="29">
        <v>13700</v>
      </c>
      <c r="I150" s="14"/>
      <c r="J150" s="14"/>
      <c r="K150" s="14"/>
      <c r="L150" s="14"/>
      <c r="M150" s="14"/>
    </row>
    <row r="151" spans="1:13" x14ac:dyDescent="0.2">
      <c r="A151" s="133">
        <v>144</v>
      </c>
      <c r="B151" s="51">
        <v>43823</v>
      </c>
      <c r="C151" s="55">
        <v>2043</v>
      </c>
      <c r="D151" s="57" t="s">
        <v>128</v>
      </c>
      <c r="E151" s="57" t="s">
        <v>216</v>
      </c>
      <c r="F151" s="29">
        <v>4389.92</v>
      </c>
      <c r="I151" s="14"/>
      <c r="J151" s="14"/>
      <c r="K151" s="14"/>
      <c r="L151" s="14"/>
      <c r="M151" s="14"/>
    </row>
    <row r="152" spans="1:13" x14ac:dyDescent="0.2">
      <c r="A152" s="126">
        <v>145</v>
      </c>
      <c r="B152" s="51">
        <v>43823</v>
      </c>
      <c r="C152" s="55">
        <v>426</v>
      </c>
      <c r="D152" s="57" t="s">
        <v>81</v>
      </c>
      <c r="E152" s="57" t="s">
        <v>121</v>
      </c>
      <c r="F152" s="29">
        <v>-486</v>
      </c>
      <c r="I152" s="14"/>
      <c r="J152" s="14"/>
      <c r="K152" s="14"/>
      <c r="L152" s="14"/>
      <c r="M152" s="14"/>
    </row>
    <row r="153" spans="1:13" x14ac:dyDescent="0.2">
      <c r="A153" s="133">
        <v>146</v>
      </c>
      <c r="B153" s="51">
        <v>43823</v>
      </c>
      <c r="C153" s="55">
        <v>427</v>
      </c>
      <c r="D153" s="57" t="s">
        <v>81</v>
      </c>
      <c r="E153" s="57" t="s">
        <v>121</v>
      </c>
      <c r="F153" s="29">
        <v>-53.12</v>
      </c>
      <c r="I153" s="14"/>
      <c r="J153" s="14"/>
      <c r="K153" s="14"/>
      <c r="L153" s="14"/>
      <c r="M153" s="14"/>
    </row>
    <row r="154" spans="1:13" x14ac:dyDescent="0.2">
      <c r="A154" s="126">
        <v>147</v>
      </c>
      <c r="B154" s="129" t="s">
        <v>23</v>
      </c>
      <c r="C154" s="130" t="s">
        <v>23</v>
      </c>
      <c r="D154" s="131" t="s">
        <v>228</v>
      </c>
      <c r="E154" s="131" t="s">
        <v>228</v>
      </c>
      <c r="F154" s="29">
        <v>1711.33</v>
      </c>
      <c r="I154" s="14"/>
      <c r="J154" s="14"/>
      <c r="K154" s="14"/>
      <c r="L154" s="14"/>
      <c r="M154" s="14"/>
    </row>
    <row r="155" spans="1:13" ht="15" thickBot="1" x14ac:dyDescent="0.25">
      <c r="A155" s="142" t="s">
        <v>78</v>
      </c>
      <c r="B155" s="143"/>
      <c r="C155" s="143"/>
      <c r="D155" s="143"/>
      <c r="E155" s="143"/>
      <c r="F155" s="13">
        <f>SUM(F8:F154)</f>
        <v>600816.86999999976</v>
      </c>
    </row>
    <row r="157" spans="1:13" x14ac:dyDescent="0.2">
      <c r="F157" s="14"/>
    </row>
    <row r="158" spans="1:13" x14ac:dyDescent="0.2">
      <c r="F158" s="14"/>
    </row>
    <row r="159" spans="1:13" x14ac:dyDescent="0.2">
      <c r="F159" s="14"/>
    </row>
    <row r="160" spans="1:13" x14ac:dyDescent="0.2">
      <c r="F160" s="15"/>
    </row>
    <row r="161" spans="6:6" x14ac:dyDescent="0.2">
      <c r="F161" s="14"/>
    </row>
  </sheetData>
  <sheetProtection password="BE48" sheet="1" formatCells="0" formatColumns="0" formatRows="0" insertColumns="0" insertRows="0" insertHyperlinks="0" deleteColumns="0" deleteRows="0" sort="0" autoFilter="0" pivotTables="0"/>
  <mergeCells count="2">
    <mergeCell ref="A155:E155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D23" sqref="D23"/>
    </sheetView>
  </sheetViews>
  <sheetFormatPr defaultRowHeight="12.75" x14ac:dyDescent="0.2"/>
  <cols>
    <col min="1" max="1" width="10.28515625" style="10" customWidth="1"/>
    <col min="2" max="2" width="13.85546875" style="10" customWidth="1"/>
    <col min="3" max="3" width="28.140625" style="10" customWidth="1"/>
    <col min="4" max="4" width="31.28515625" style="10" bestFit="1" customWidth="1"/>
    <col min="5" max="5" width="14.7109375" style="10" customWidth="1"/>
    <col min="6" max="7" width="9.140625" style="10"/>
    <col min="8" max="8" width="10.140625" style="10" bestFit="1" customWidth="1"/>
    <col min="9" max="16384" width="9.140625" style="10"/>
  </cols>
  <sheetData>
    <row r="1" spans="1:9" x14ac:dyDescent="0.2">
      <c r="A1" s="2" t="s">
        <v>4</v>
      </c>
      <c r="B1" s="2"/>
      <c r="C1" s="2"/>
      <c r="D1" s="8"/>
      <c r="E1" s="8"/>
    </row>
    <row r="3" spans="1:9" x14ac:dyDescent="0.2">
      <c r="A3" s="2" t="s">
        <v>18</v>
      </c>
      <c r="D3" s="8"/>
      <c r="E3" s="8"/>
    </row>
    <row r="4" spans="1:9" x14ac:dyDescent="0.2">
      <c r="A4" s="8"/>
      <c r="B4" s="2"/>
      <c r="C4" s="2"/>
      <c r="D4" s="8"/>
      <c r="E4" s="8"/>
    </row>
    <row r="5" spans="1:9" x14ac:dyDescent="0.2">
      <c r="A5" s="4" t="s">
        <v>5</v>
      </c>
      <c r="B5" s="2" t="s">
        <v>79</v>
      </c>
      <c r="C5" s="2"/>
      <c r="D5" s="8"/>
      <c r="E5" s="8"/>
    </row>
    <row r="6" spans="1:9" ht="13.5" thickBot="1" x14ac:dyDescent="0.25">
      <c r="A6" s="8"/>
      <c r="B6" s="8"/>
      <c r="C6" s="8"/>
      <c r="D6" s="8"/>
      <c r="E6" s="8"/>
    </row>
    <row r="7" spans="1:9" x14ac:dyDescent="0.2">
      <c r="A7" s="104" t="s">
        <v>19</v>
      </c>
      <c r="B7" s="105" t="s">
        <v>20</v>
      </c>
      <c r="C7" s="105" t="s">
        <v>22</v>
      </c>
      <c r="D7" s="105" t="s">
        <v>21</v>
      </c>
      <c r="E7" s="3" t="s">
        <v>16</v>
      </c>
    </row>
    <row r="8" spans="1:9" x14ac:dyDescent="0.2">
      <c r="A8" s="101" t="s">
        <v>219</v>
      </c>
      <c r="B8" s="107">
        <v>1809</v>
      </c>
      <c r="C8" s="107" t="s">
        <v>220</v>
      </c>
      <c r="D8" s="102" t="s">
        <v>218</v>
      </c>
      <c r="E8" s="103">
        <v>2158.66</v>
      </c>
    </row>
    <row r="9" spans="1:9" x14ac:dyDescent="0.2">
      <c r="A9" s="101" t="s">
        <v>217</v>
      </c>
      <c r="B9" s="107">
        <v>1913</v>
      </c>
      <c r="C9" s="6" t="s">
        <v>103</v>
      </c>
      <c r="D9" s="1" t="s">
        <v>184</v>
      </c>
      <c r="E9" s="100">
        <v>117445.86</v>
      </c>
    </row>
    <row r="10" spans="1:9" x14ac:dyDescent="0.2">
      <c r="A10" s="23">
        <v>43803</v>
      </c>
      <c r="B10" s="7">
        <v>1826</v>
      </c>
      <c r="C10" s="6" t="s">
        <v>103</v>
      </c>
      <c r="D10" s="1" t="s">
        <v>110</v>
      </c>
      <c r="E10" s="100">
        <v>16644.53</v>
      </c>
    </row>
    <row r="11" spans="1:9" x14ac:dyDescent="0.2">
      <c r="A11" s="23">
        <v>43803</v>
      </c>
      <c r="B11" s="7">
        <v>1830</v>
      </c>
      <c r="C11" s="6" t="s">
        <v>116</v>
      </c>
      <c r="D11" s="1" t="s">
        <v>117</v>
      </c>
      <c r="E11" s="100">
        <v>7616</v>
      </c>
    </row>
    <row r="12" spans="1:9" x14ac:dyDescent="0.2">
      <c r="A12" s="23">
        <v>43812</v>
      </c>
      <c r="B12" s="7">
        <v>1956</v>
      </c>
      <c r="C12" s="6" t="s">
        <v>175</v>
      </c>
      <c r="D12" s="1" t="s">
        <v>176</v>
      </c>
      <c r="E12" s="100">
        <v>3199.99</v>
      </c>
    </row>
    <row r="13" spans="1:9" x14ac:dyDescent="0.2">
      <c r="A13" s="23">
        <v>43816</v>
      </c>
      <c r="B13" s="7">
        <v>1968</v>
      </c>
      <c r="C13" s="6" t="s">
        <v>103</v>
      </c>
      <c r="D13" s="1" t="s">
        <v>184</v>
      </c>
      <c r="E13" s="100">
        <v>242705.26</v>
      </c>
    </row>
    <row r="14" spans="1:9" ht="15.75" customHeight="1" x14ac:dyDescent="0.2">
      <c r="A14" s="23">
        <v>43817</v>
      </c>
      <c r="B14" s="7">
        <v>1970</v>
      </c>
      <c r="C14" s="6" t="s">
        <v>103</v>
      </c>
      <c r="D14" s="1" t="s">
        <v>187</v>
      </c>
      <c r="E14" s="100">
        <v>87838.56</v>
      </c>
      <c r="H14" s="32"/>
      <c r="I14" s="32"/>
    </row>
    <row r="15" spans="1:9" ht="15.75" customHeight="1" x14ac:dyDescent="0.2">
      <c r="A15" s="23">
        <v>43819</v>
      </c>
      <c r="B15" s="7">
        <v>2023</v>
      </c>
      <c r="C15" s="6" t="s">
        <v>103</v>
      </c>
      <c r="D15" s="1" t="s">
        <v>207</v>
      </c>
      <c r="E15" s="100">
        <v>415899.05</v>
      </c>
      <c r="H15" s="32"/>
      <c r="I15" s="32"/>
    </row>
    <row r="16" spans="1:9" ht="13.5" thickBot="1" x14ac:dyDescent="0.25">
      <c r="A16" s="142" t="s">
        <v>80</v>
      </c>
      <c r="B16" s="143"/>
      <c r="C16" s="143"/>
      <c r="D16" s="9"/>
      <c r="E16" s="106">
        <f>SUM(E8:E15)</f>
        <v>893507.90999999992</v>
      </c>
      <c r="H16" s="32"/>
      <c r="I16" s="32"/>
    </row>
    <row r="17" spans="1:9" x14ac:dyDescent="0.2">
      <c r="H17" s="32"/>
      <c r="I17" s="32"/>
    </row>
    <row r="24" spans="1:9" ht="15" x14ac:dyDescent="0.2">
      <c r="A24" s="11"/>
    </row>
    <row r="25" spans="1:9" ht="15" x14ac:dyDescent="0.2">
      <c r="A25" s="11"/>
    </row>
    <row r="26" spans="1:9" ht="15" x14ac:dyDescent="0.2">
      <c r="A26" s="11"/>
    </row>
    <row r="27" spans="1:9" ht="15" x14ac:dyDescent="0.2">
      <c r="A27" s="11"/>
    </row>
  </sheetData>
  <sheetProtection password="BE48" sheet="1" formatCells="0" formatColumns="0" formatRows="0" insertColumns="0" insertRows="0" insertHyperlinks="0" deleteColumns="0" deleteRows="0" sort="0" autoFilter="0" pivotTables="0"/>
  <mergeCells count="1">
    <mergeCell ref="A16:C16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23" sqref="F23"/>
    </sheetView>
  </sheetViews>
  <sheetFormatPr defaultRowHeight="15" x14ac:dyDescent="0.25"/>
  <cols>
    <col min="1" max="1" width="27.7109375" customWidth="1"/>
    <col min="2" max="2" width="10" customWidth="1"/>
    <col min="3" max="3" width="4.7109375" bestFit="1" customWidth="1"/>
    <col min="4" max="5" width="10.140625" bestFit="1" customWidth="1"/>
    <col min="6" max="6" width="41" bestFit="1" customWidth="1"/>
  </cols>
  <sheetData>
    <row r="1" spans="1:6" x14ac:dyDescent="0.25">
      <c r="A1" s="2" t="s">
        <v>4</v>
      </c>
      <c r="B1" s="2"/>
      <c r="C1" s="8"/>
      <c r="D1" s="8"/>
      <c r="E1" s="33"/>
      <c r="F1" s="8"/>
    </row>
    <row r="2" spans="1:6" x14ac:dyDescent="0.25">
      <c r="A2" s="10"/>
      <c r="B2" s="10"/>
      <c r="C2" s="10"/>
      <c r="D2" s="10"/>
      <c r="E2" s="34"/>
      <c r="F2" s="10"/>
    </row>
    <row r="3" spans="1:6" x14ac:dyDescent="0.25">
      <c r="A3" s="2" t="s">
        <v>221</v>
      </c>
      <c r="B3" s="8"/>
      <c r="C3" s="8"/>
      <c r="D3" s="8"/>
      <c r="E3" s="33"/>
      <c r="F3" s="10"/>
    </row>
    <row r="4" spans="1:6" x14ac:dyDescent="0.25">
      <c r="A4" s="5" t="s">
        <v>5</v>
      </c>
      <c r="B4" s="2" t="s">
        <v>222</v>
      </c>
      <c r="C4" s="2"/>
      <c r="D4" s="10"/>
      <c r="E4" s="34"/>
      <c r="F4" s="10"/>
    </row>
    <row r="5" spans="1:6" ht="15.75" thickBot="1" x14ac:dyDescent="0.3">
      <c r="A5" s="8"/>
      <c r="B5" s="2"/>
      <c r="C5" s="2"/>
      <c r="D5" s="2"/>
      <c r="E5" s="33"/>
      <c r="F5" s="10"/>
    </row>
    <row r="6" spans="1:6" ht="25.5" x14ac:dyDescent="0.25">
      <c r="A6" s="110" t="s">
        <v>23</v>
      </c>
      <c r="B6" s="111" t="s">
        <v>6</v>
      </c>
      <c r="C6" s="111" t="s">
        <v>7</v>
      </c>
      <c r="D6" s="111" t="s">
        <v>8</v>
      </c>
      <c r="E6" s="111" t="s">
        <v>3</v>
      </c>
      <c r="F6" s="112" t="s">
        <v>29</v>
      </c>
    </row>
    <row r="7" spans="1:6" x14ac:dyDescent="0.25">
      <c r="A7" s="24" t="s">
        <v>42</v>
      </c>
      <c r="B7" s="18" t="s">
        <v>23</v>
      </c>
      <c r="C7" s="18" t="s">
        <v>23</v>
      </c>
      <c r="D7" s="122">
        <v>195578</v>
      </c>
      <c r="E7" s="19" t="s">
        <v>23</v>
      </c>
      <c r="F7" s="28" t="s">
        <v>23</v>
      </c>
    </row>
    <row r="8" spans="1:6" ht="25.5" x14ac:dyDescent="0.25">
      <c r="A8" s="60" t="s">
        <v>44</v>
      </c>
      <c r="B8" s="18" t="s">
        <v>122</v>
      </c>
      <c r="C8" s="18">
        <v>9</v>
      </c>
      <c r="D8" s="87">
        <v>19677</v>
      </c>
      <c r="E8" s="19" t="s">
        <v>23</v>
      </c>
      <c r="F8" s="56" t="s">
        <v>45</v>
      </c>
    </row>
    <row r="9" spans="1:6" x14ac:dyDescent="0.25">
      <c r="A9" s="52" t="s">
        <v>43</v>
      </c>
      <c r="B9" s="18" t="s">
        <v>23</v>
      </c>
      <c r="C9" s="18" t="s">
        <v>23</v>
      </c>
      <c r="D9" s="122">
        <f>SUM(D8)</f>
        <v>19677</v>
      </c>
      <c r="E9" s="19" t="s">
        <v>23</v>
      </c>
      <c r="F9" s="28" t="s">
        <v>23</v>
      </c>
    </row>
    <row r="10" spans="1:6" x14ac:dyDescent="0.25">
      <c r="A10" s="52" t="s">
        <v>23</v>
      </c>
      <c r="B10" s="18" t="s">
        <v>23</v>
      </c>
      <c r="C10" s="18" t="s">
        <v>23</v>
      </c>
      <c r="D10" s="89" t="s">
        <v>23</v>
      </c>
      <c r="E10" s="19">
        <f>SUM(D9)+D7</f>
        <v>215255</v>
      </c>
      <c r="F10" s="28" t="s">
        <v>23</v>
      </c>
    </row>
    <row r="11" spans="1:6" x14ac:dyDescent="0.25">
      <c r="A11" s="39"/>
      <c r="B11" s="40"/>
      <c r="C11" s="40"/>
      <c r="D11" s="40"/>
      <c r="E11" s="41"/>
      <c r="F11" s="42"/>
    </row>
    <row r="12" spans="1:6" x14ac:dyDescent="0.25">
      <c r="A12" s="10"/>
      <c r="B12" s="10"/>
      <c r="C12" s="10"/>
      <c r="D12" s="10"/>
      <c r="E12" s="34"/>
      <c r="F12" s="32"/>
    </row>
  </sheetData>
  <sheetProtection password="BE48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4" workbookViewId="0">
      <selection activeCell="E7" sqref="E7"/>
    </sheetView>
  </sheetViews>
  <sheetFormatPr defaultRowHeight="15" x14ac:dyDescent="0.25"/>
  <cols>
    <col min="1" max="1" width="27.7109375" customWidth="1"/>
    <col min="2" max="2" width="11.5703125" customWidth="1"/>
    <col min="3" max="3" width="4.7109375" bestFit="1" customWidth="1"/>
    <col min="4" max="5" width="10.140625" bestFit="1" customWidth="1"/>
    <col min="6" max="6" width="41" bestFit="1" customWidth="1"/>
  </cols>
  <sheetData>
    <row r="1" spans="1:6" x14ac:dyDescent="0.25">
      <c r="A1" s="2" t="s">
        <v>4</v>
      </c>
      <c r="B1" s="2"/>
      <c r="C1" s="8"/>
      <c r="D1" s="8"/>
      <c r="E1" s="33"/>
      <c r="F1" s="8"/>
    </row>
    <row r="2" spans="1:6" x14ac:dyDescent="0.25">
      <c r="A2" s="10"/>
      <c r="B2" s="10"/>
      <c r="C2" s="10"/>
      <c r="D2" s="10"/>
      <c r="E2" s="34"/>
      <c r="F2" s="10"/>
    </row>
    <row r="3" spans="1:6" x14ac:dyDescent="0.25">
      <c r="A3" s="2" t="s">
        <v>223</v>
      </c>
      <c r="B3" s="8"/>
      <c r="C3" s="8"/>
      <c r="D3" s="8"/>
      <c r="E3" s="33"/>
      <c r="F3" s="10"/>
    </row>
    <row r="4" spans="1:6" x14ac:dyDescent="0.25">
      <c r="A4" s="5" t="s">
        <v>5</v>
      </c>
      <c r="B4" s="2" t="s">
        <v>222</v>
      </c>
      <c r="C4" s="2"/>
      <c r="D4" s="10"/>
      <c r="E4" s="34"/>
      <c r="F4" s="10"/>
    </row>
    <row r="5" spans="1:6" ht="15.75" thickBot="1" x14ac:dyDescent="0.3">
      <c r="A5" s="8"/>
      <c r="B5" s="2"/>
      <c r="C5" s="2"/>
      <c r="D5" s="2"/>
      <c r="E5" s="33"/>
      <c r="F5" s="10"/>
    </row>
    <row r="6" spans="1:6" ht="25.5" x14ac:dyDescent="0.25">
      <c r="A6" s="110" t="s">
        <v>23</v>
      </c>
      <c r="B6" s="111" t="s">
        <v>6</v>
      </c>
      <c r="C6" s="111" t="s">
        <v>7</v>
      </c>
      <c r="D6" s="111" t="s">
        <v>8</v>
      </c>
      <c r="E6" s="111" t="s">
        <v>3</v>
      </c>
      <c r="F6" s="112" t="s">
        <v>29</v>
      </c>
    </row>
    <row r="7" spans="1:6" x14ac:dyDescent="0.25">
      <c r="A7" s="53" t="s">
        <v>63</v>
      </c>
      <c r="B7" s="18" t="s">
        <v>23</v>
      </c>
      <c r="C7" s="18" t="s">
        <v>23</v>
      </c>
      <c r="D7" s="19">
        <v>1850</v>
      </c>
      <c r="E7" s="49" t="s">
        <v>23</v>
      </c>
      <c r="F7" s="109" t="s">
        <v>23</v>
      </c>
    </row>
    <row r="8" spans="1:6" ht="26.25" x14ac:dyDescent="0.25">
      <c r="A8" s="97" t="s">
        <v>65</v>
      </c>
      <c r="B8" s="18" t="s">
        <v>122</v>
      </c>
      <c r="C8" s="18">
        <v>9</v>
      </c>
      <c r="D8" s="91">
        <v>202</v>
      </c>
      <c r="E8" s="49" t="s">
        <v>23</v>
      </c>
      <c r="F8" s="75" t="s">
        <v>66</v>
      </c>
    </row>
    <row r="9" spans="1:6" x14ac:dyDescent="0.25">
      <c r="A9" s="27" t="s">
        <v>23</v>
      </c>
      <c r="B9" s="18" t="s">
        <v>122</v>
      </c>
      <c r="C9" s="18">
        <v>9</v>
      </c>
      <c r="D9" s="91">
        <v>202</v>
      </c>
      <c r="E9" s="49" t="s">
        <v>23</v>
      </c>
      <c r="F9" s="75" t="s">
        <v>67</v>
      </c>
    </row>
    <row r="10" spans="1:6" ht="25.5" x14ac:dyDescent="0.25">
      <c r="A10" s="27" t="s">
        <v>23</v>
      </c>
      <c r="B10" s="18" t="s">
        <v>122</v>
      </c>
      <c r="C10" s="18">
        <v>9</v>
      </c>
      <c r="D10" s="91">
        <v>202</v>
      </c>
      <c r="E10" s="49" t="s">
        <v>23</v>
      </c>
      <c r="F10" s="115" t="s">
        <v>66</v>
      </c>
    </row>
    <row r="11" spans="1:6" x14ac:dyDescent="0.25">
      <c r="A11" s="27" t="s">
        <v>23</v>
      </c>
      <c r="B11" s="18" t="s">
        <v>122</v>
      </c>
      <c r="C11" s="18">
        <v>9</v>
      </c>
      <c r="D11" s="91">
        <v>202</v>
      </c>
      <c r="E11" s="49" t="s">
        <v>23</v>
      </c>
      <c r="F11" s="75" t="s">
        <v>68</v>
      </c>
    </row>
    <row r="12" spans="1:6" x14ac:dyDescent="0.25">
      <c r="A12" s="27" t="s">
        <v>23</v>
      </c>
      <c r="B12" s="18" t="s">
        <v>122</v>
      </c>
      <c r="C12" s="18">
        <v>9</v>
      </c>
      <c r="D12" s="91">
        <v>96</v>
      </c>
      <c r="E12" s="49" t="s">
        <v>23</v>
      </c>
      <c r="F12" s="75" t="s">
        <v>68</v>
      </c>
    </row>
    <row r="13" spans="1:6" x14ac:dyDescent="0.25">
      <c r="A13" s="27" t="s">
        <v>23</v>
      </c>
      <c r="B13" s="18" t="s">
        <v>122</v>
      </c>
      <c r="C13" s="18">
        <v>9</v>
      </c>
      <c r="D13" s="91">
        <v>202</v>
      </c>
      <c r="E13" s="49" t="s">
        <v>23</v>
      </c>
      <c r="F13" s="75" t="s">
        <v>69</v>
      </c>
    </row>
    <row r="14" spans="1:6" x14ac:dyDescent="0.25">
      <c r="A14" s="27" t="s">
        <v>23</v>
      </c>
      <c r="B14" s="18" t="s">
        <v>122</v>
      </c>
      <c r="C14" s="18">
        <v>9</v>
      </c>
      <c r="D14" s="91">
        <v>123</v>
      </c>
      <c r="E14" s="49" t="s">
        <v>23</v>
      </c>
      <c r="F14" s="98" t="s">
        <v>70</v>
      </c>
    </row>
    <row r="15" spans="1:6" x14ac:dyDescent="0.25">
      <c r="A15" s="27" t="s">
        <v>23</v>
      </c>
      <c r="B15" s="18" t="s">
        <v>122</v>
      </c>
      <c r="C15" s="18">
        <v>9</v>
      </c>
      <c r="D15" s="91">
        <v>661</v>
      </c>
      <c r="E15" s="49" t="s">
        <v>23</v>
      </c>
      <c r="F15" s="98" t="s">
        <v>76</v>
      </c>
    </row>
    <row r="16" spans="1:6" x14ac:dyDescent="0.25">
      <c r="A16" s="27" t="s">
        <v>23</v>
      </c>
      <c r="B16" s="18" t="s">
        <v>122</v>
      </c>
      <c r="C16" s="18">
        <v>12</v>
      </c>
      <c r="D16" s="91">
        <v>3126.37</v>
      </c>
      <c r="E16" s="49" t="s">
        <v>23</v>
      </c>
      <c r="F16" s="98" t="s">
        <v>135</v>
      </c>
    </row>
    <row r="17" spans="1:6" x14ac:dyDescent="0.25">
      <c r="A17" s="27" t="s">
        <v>23</v>
      </c>
      <c r="B17" s="18" t="s">
        <v>122</v>
      </c>
      <c r="C17" s="18">
        <v>12</v>
      </c>
      <c r="D17" s="91">
        <v>502.66</v>
      </c>
      <c r="E17" s="49" t="s">
        <v>23</v>
      </c>
      <c r="F17" s="98" t="s">
        <v>136</v>
      </c>
    </row>
    <row r="18" spans="1:6" x14ac:dyDescent="0.25">
      <c r="A18" s="27" t="s">
        <v>23</v>
      </c>
      <c r="B18" s="18" t="s">
        <v>122</v>
      </c>
      <c r="C18" s="18">
        <v>12</v>
      </c>
      <c r="D18" s="91">
        <v>647.03</v>
      </c>
      <c r="E18" s="49" t="s">
        <v>23</v>
      </c>
      <c r="F18" s="98" t="s">
        <v>137</v>
      </c>
    </row>
    <row r="19" spans="1:6" x14ac:dyDescent="0.25">
      <c r="A19" s="27" t="s">
        <v>23</v>
      </c>
      <c r="B19" s="18" t="s">
        <v>122</v>
      </c>
      <c r="C19" s="18">
        <v>12</v>
      </c>
      <c r="D19" s="91">
        <v>67.819999999999993</v>
      </c>
      <c r="E19" s="49" t="s">
        <v>23</v>
      </c>
      <c r="F19" s="98" t="s">
        <v>157</v>
      </c>
    </row>
    <row r="20" spans="1:6" x14ac:dyDescent="0.25">
      <c r="A20" s="53" t="s">
        <v>64</v>
      </c>
      <c r="B20" s="18" t="s">
        <v>23</v>
      </c>
      <c r="C20" s="18" t="s">
        <v>23</v>
      </c>
      <c r="D20" s="93">
        <f>SUM(D8:D19)</f>
        <v>6233.8799999999992</v>
      </c>
      <c r="E20" s="49" t="s">
        <v>23</v>
      </c>
      <c r="F20" s="109" t="s">
        <v>23</v>
      </c>
    </row>
    <row r="21" spans="1:6" x14ac:dyDescent="0.25">
      <c r="A21" s="27" t="s">
        <v>23</v>
      </c>
      <c r="B21" s="18" t="s">
        <v>23</v>
      </c>
      <c r="C21" s="18" t="s">
        <v>23</v>
      </c>
      <c r="D21" s="19" t="s">
        <v>23</v>
      </c>
      <c r="E21" s="49">
        <f>SUM(D7+D20)</f>
        <v>8083.8799999999992</v>
      </c>
      <c r="F21" s="109" t="s">
        <v>23</v>
      </c>
    </row>
    <row r="22" spans="1:6" x14ac:dyDescent="0.25">
      <c r="A22" s="53" t="s">
        <v>71</v>
      </c>
      <c r="B22" s="18" t="s">
        <v>23</v>
      </c>
      <c r="C22" s="18" t="s">
        <v>23</v>
      </c>
      <c r="D22" s="93">
        <v>90655</v>
      </c>
      <c r="E22" s="49" t="s">
        <v>23</v>
      </c>
      <c r="F22" s="109" t="s">
        <v>23</v>
      </c>
    </row>
    <row r="23" spans="1:6" ht="25.5" x14ac:dyDescent="0.25">
      <c r="A23" s="118" t="s">
        <v>73</v>
      </c>
      <c r="B23" s="113" t="s">
        <v>122</v>
      </c>
      <c r="C23" s="113">
        <v>9</v>
      </c>
      <c r="D23" s="91">
        <v>9891</v>
      </c>
      <c r="E23" s="114" t="s">
        <v>23</v>
      </c>
      <c r="F23" s="120" t="s">
        <v>66</v>
      </c>
    </row>
    <row r="24" spans="1:6" x14ac:dyDescent="0.25">
      <c r="A24" s="116" t="s">
        <v>23</v>
      </c>
      <c r="B24" s="113" t="s">
        <v>122</v>
      </c>
      <c r="C24" s="113">
        <v>9</v>
      </c>
      <c r="D24" s="91">
        <v>9891</v>
      </c>
      <c r="E24" s="114" t="s">
        <v>23</v>
      </c>
      <c r="F24" s="120" t="s">
        <v>67</v>
      </c>
    </row>
    <row r="25" spans="1:6" ht="25.5" x14ac:dyDescent="0.25">
      <c r="A25" s="116" t="s">
        <v>23</v>
      </c>
      <c r="B25" s="113" t="s">
        <v>122</v>
      </c>
      <c r="C25" s="113">
        <v>9</v>
      </c>
      <c r="D25" s="91">
        <v>9891</v>
      </c>
      <c r="E25" s="114" t="s">
        <v>23</v>
      </c>
      <c r="F25" s="120" t="s">
        <v>75</v>
      </c>
    </row>
    <row r="26" spans="1:6" x14ac:dyDescent="0.25">
      <c r="A26" s="116" t="s">
        <v>23</v>
      </c>
      <c r="B26" s="113" t="s">
        <v>122</v>
      </c>
      <c r="C26" s="113">
        <v>9</v>
      </c>
      <c r="D26" s="91">
        <v>9891</v>
      </c>
      <c r="E26" s="114" t="s">
        <v>23</v>
      </c>
      <c r="F26" s="120" t="s">
        <v>74</v>
      </c>
    </row>
    <row r="27" spans="1:6" x14ac:dyDescent="0.25">
      <c r="A27" s="116" t="s">
        <v>23</v>
      </c>
      <c r="B27" s="113" t="s">
        <v>122</v>
      </c>
      <c r="C27" s="113">
        <v>9</v>
      </c>
      <c r="D27" s="91">
        <v>9891</v>
      </c>
      <c r="E27" s="114" t="s">
        <v>23</v>
      </c>
      <c r="F27" s="120" t="s">
        <v>69</v>
      </c>
    </row>
    <row r="28" spans="1:6" x14ac:dyDescent="0.25">
      <c r="A28" s="116"/>
      <c r="B28" s="113" t="s">
        <v>122</v>
      </c>
      <c r="C28" s="113">
        <v>9</v>
      </c>
      <c r="D28" s="91">
        <v>4709</v>
      </c>
      <c r="E28" s="114" t="s">
        <v>23</v>
      </c>
      <c r="F28" s="120" t="s">
        <v>74</v>
      </c>
    </row>
    <row r="29" spans="1:6" x14ac:dyDescent="0.25">
      <c r="A29" s="116" t="s">
        <v>23</v>
      </c>
      <c r="B29" s="113" t="s">
        <v>122</v>
      </c>
      <c r="C29" s="113">
        <v>9</v>
      </c>
      <c r="D29" s="91">
        <v>6016</v>
      </c>
      <c r="E29" s="114" t="s">
        <v>23</v>
      </c>
      <c r="F29" s="121" t="s">
        <v>31</v>
      </c>
    </row>
    <row r="30" spans="1:6" x14ac:dyDescent="0.25">
      <c r="A30" s="116" t="s">
        <v>23</v>
      </c>
      <c r="B30" s="113" t="s">
        <v>122</v>
      </c>
      <c r="C30" s="113">
        <v>9</v>
      </c>
      <c r="D30" s="91">
        <v>32405</v>
      </c>
      <c r="E30" s="114" t="s">
        <v>23</v>
      </c>
      <c r="F30" s="121" t="s">
        <v>76</v>
      </c>
    </row>
    <row r="31" spans="1:6" x14ac:dyDescent="0.25">
      <c r="A31" s="116" t="s">
        <v>23</v>
      </c>
      <c r="B31" s="113" t="s">
        <v>122</v>
      </c>
      <c r="C31" s="113">
        <v>9</v>
      </c>
      <c r="D31" s="91">
        <v>153192.03</v>
      </c>
      <c r="E31" s="114" t="s">
        <v>23</v>
      </c>
      <c r="F31" s="117" t="s">
        <v>135</v>
      </c>
    </row>
    <row r="32" spans="1:6" x14ac:dyDescent="0.25">
      <c r="A32" s="116" t="s">
        <v>23</v>
      </c>
      <c r="B32" s="113" t="s">
        <v>122</v>
      </c>
      <c r="C32" s="113">
        <v>9</v>
      </c>
      <c r="D32" s="91">
        <v>24630.14</v>
      </c>
      <c r="E32" s="114" t="s">
        <v>23</v>
      </c>
      <c r="F32" s="117" t="s">
        <v>136</v>
      </c>
    </row>
    <row r="33" spans="1:6" x14ac:dyDescent="0.25">
      <c r="A33" s="116" t="s">
        <v>23</v>
      </c>
      <c r="B33" s="113" t="s">
        <v>122</v>
      </c>
      <c r="C33" s="113">
        <v>9</v>
      </c>
      <c r="D33" s="91">
        <v>31704.31</v>
      </c>
      <c r="E33" s="114" t="s">
        <v>23</v>
      </c>
      <c r="F33" s="117" t="s">
        <v>137</v>
      </c>
    </row>
    <row r="34" spans="1:6" x14ac:dyDescent="0.25">
      <c r="A34" s="116" t="s">
        <v>23</v>
      </c>
      <c r="B34" s="113" t="s">
        <v>122</v>
      </c>
      <c r="C34" s="113">
        <v>12</v>
      </c>
      <c r="D34" s="91">
        <v>3323.03</v>
      </c>
      <c r="E34" s="114" t="s">
        <v>23</v>
      </c>
      <c r="F34" s="117" t="s">
        <v>157</v>
      </c>
    </row>
    <row r="35" spans="1:6" x14ac:dyDescent="0.25">
      <c r="A35" s="53" t="s">
        <v>72</v>
      </c>
      <c r="B35" s="18" t="s">
        <v>23</v>
      </c>
      <c r="C35" s="18" t="s">
        <v>23</v>
      </c>
      <c r="D35" s="93">
        <f>SUM(D23:D34)</f>
        <v>305434.51</v>
      </c>
      <c r="E35" s="114" t="s">
        <v>23</v>
      </c>
      <c r="F35" s="119" t="s">
        <v>23</v>
      </c>
    </row>
    <row r="36" spans="1:6" x14ac:dyDescent="0.25">
      <c r="A36" s="27" t="s">
        <v>23</v>
      </c>
      <c r="B36" s="18" t="s">
        <v>23</v>
      </c>
      <c r="C36" s="18" t="s">
        <v>23</v>
      </c>
      <c r="D36" s="18" t="s">
        <v>23</v>
      </c>
      <c r="E36" s="49">
        <f>SUM(D22+D35)</f>
        <v>396089.51</v>
      </c>
      <c r="F36" s="119" t="s">
        <v>23</v>
      </c>
    </row>
  </sheetData>
  <sheetProtection password="BE48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F16" sqref="F16"/>
    </sheetView>
  </sheetViews>
  <sheetFormatPr defaultRowHeight="14.25" x14ac:dyDescent="0.2"/>
  <cols>
    <col min="1" max="1" width="6.85546875" style="12" customWidth="1"/>
    <col min="2" max="2" width="10.140625" style="12" bestFit="1" customWidth="1"/>
    <col min="3" max="3" width="15.42578125" style="12" customWidth="1"/>
    <col min="4" max="4" width="22.28515625" style="12" bestFit="1" customWidth="1"/>
    <col min="5" max="5" width="22.7109375" style="12" bestFit="1" customWidth="1"/>
    <col min="6" max="6" width="11.7109375" style="12" customWidth="1"/>
    <col min="7" max="7" width="9.140625" style="12"/>
    <col min="8" max="8" width="10.7109375" style="12" bestFit="1" customWidth="1"/>
    <col min="9" max="9" width="12.28515625" style="12" bestFit="1" customWidth="1"/>
    <col min="10" max="10" width="10.140625" style="12" bestFit="1" customWidth="1"/>
    <col min="11" max="16384" width="9.140625" style="12"/>
  </cols>
  <sheetData>
    <row r="1" spans="1:15" x14ac:dyDescent="0.2">
      <c r="A1" s="2" t="s">
        <v>4</v>
      </c>
      <c r="B1" s="2"/>
      <c r="C1" s="8"/>
      <c r="D1" s="8"/>
      <c r="E1" s="8"/>
      <c r="F1" s="8"/>
    </row>
    <row r="3" spans="1:15" x14ac:dyDescent="0.2">
      <c r="A3" s="2" t="s">
        <v>224</v>
      </c>
      <c r="B3" s="8"/>
      <c r="C3" s="8"/>
      <c r="D3" s="8"/>
      <c r="F3" s="8"/>
    </row>
    <row r="4" spans="1:15" x14ac:dyDescent="0.2">
      <c r="A4" s="8"/>
      <c r="B4" s="2"/>
      <c r="C4" s="8"/>
      <c r="D4" s="8"/>
      <c r="E4" s="8"/>
      <c r="F4" s="8"/>
    </row>
    <row r="5" spans="1:15" x14ac:dyDescent="0.2">
      <c r="A5" s="144" t="s">
        <v>77</v>
      </c>
      <c r="B5" s="144"/>
      <c r="C5" s="144"/>
      <c r="F5" s="8"/>
    </row>
    <row r="6" spans="1:15" ht="15" thickBot="1" x14ac:dyDescent="0.25">
      <c r="A6" s="123"/>
      <c r="B6" s="8"/>
      <c r="C6" s="8"/>
      <c r="D6" s="8"/>
      <c r="E6" s="8"/>
      <c r="F6" s="8"/>
    </row>
    <row r="7" spans="1:15" ht="51" x14ac:dyDescent="0.2">
      <c r="A7" s="124" t="s">
        <v>0</v>
      </c>
      <c r="B7" s="125" t="s">
        <v>1</v>
      </c>
      <c r="C7" s="111" t="s">
        <v>2</v>
      </c>
      <c r="D7" s="125" t="s">
        <v>15</v>
      </c>
      <c r="E7" s="125" t="s">
        <v>29</v>
      </c>
      <c r="F7" s="3" t="s">
        <v>16</v>
      </c>
    </row>
    <row r="8" spans="1:15" x14ac:dyDescent="0.2">
      <c r="A8" s="126">
        <v>1</v>
      </c>
      <c r="B8" s="127" t="s">
        <v>227</v>
      </c>
      <c r="C8" s="45" t="s">
        <v>23</v>
      </c>
      <c r="D8" s="43" t="s">
        <v>225</v>
      </c>
      <c r="E8" s="45" t="s">
        <v>226</v>
      </c>
      <c r="F8" s="128">
        <v>105826.24000000001</v>
      </c>
      <c r="J8" s="14"/>
      <c r="K8" s="14"/>
      <c r="L8" s="14"/>
      <c r="M8" s="14"/>
    </row>
    <row r="9" spans="1:15" ht="15" thickBot="1" x14ac:dyDescent="0.25">
      <c r="A9" s="142" t="s">
        <v>78</v>
      </c>
      <c r="B9" s="143"/>
      <c r="C9" s="143"/>
      <c r="D9" s="143"/>
      <c r="E9" s="143"/>
      <c r="F9" s="99">
        <f>SUM(F8:F8)</f>
        <v>105826.24000000001</v>
      </c>
      <c r="G9" s="14"/>
      <c r="H9" s="14"/>
      <c r="I9" s="14"/>
      <c r="J9" s="14"/>
      <c r="K9" s="14"/>
      <c r="L9" s="14"/>
      <c r="M9" s="14"/>
      <c r="N9" s="14"/>
      <c r="O9" s="14"/>
    </row>
    <row r="10" spans="1:15" x14ac:dyDescent="0.2">
      <c r="G10" s="14"/>
      <c r="H10" s="14"/>
      <c r="I10" s="14"/>
      <c r="J10" s="14"/>
      <c r="K10" s="14"/>
      <c r="L10" s="14"/>
      <c r="M10" s="14"/>
      <c r="N10" s="14"/>
      <c r="O10" s="14"/>
    </row>
    <row r="11" spans="1:15" x14ac:dyDescent="0.2"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2"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2"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5" x14ac:dyDescent="0.2">
      <c r="F14" s="15"/>
    </row>
    <row r="15" spans="1:15" x14ac:dyDescent="0.2">
      <c r="F15" s="14"/>
    </row>
  </sheetData>
  <sheetProtection password="BE48" sheet="1" formatCells="0" formatColumns="0" formatRows="0" insertColumns="0" insertRows="0" insertHyperlinks="0" deleteColumns="0" deleteRows="0" sort="0" autoFilter="0" pivotTables="0"/>
  <mergeCells count="2">
    <mergeCell ref="A5:C5"/>
    <mergeCell ref="A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personal </vt:lpstr>
      <vt:lpstr>materiale</vt:lpstr>
      <vt:lpstr>investitii</vt:lpstr>
      <vt:lpstr>pers neincadrate cu handicap</vt:lpstr>
      <vt:lpstr>poca</vt:lpstr>
      <vt:lpstr>transferuri curente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Silvia Nedelcu</cp:lastModifiedBy>
  <cp:lastPrinted>2020-02-04T13:26:28Z</cp:lastPrinted>
  <dcterms:created xsi:type="dcterms:W3CDTF">2017-08-28T11:49:35Z</dcterms:created>
  <dcterms:modified xsi:type="dcterms:W3CDTF">2020-05-06T09:27:24Z</dcterms:modified>
</cp:coreProperties>
</file>