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AcestRegistruDeLucru" defaultThemeVersion="124226"/>
  <bookViews>
    <workbookView xWindow="480" yWindow="1215" windowWidth="27795" windowHeight="10935" activeTab="4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</sheets>
  <calcPr calcId="145621"/>
</workbook>
</file>

<file path=xl/calcChain.xml><?xml version="1.0" encoding="utf-8"?>
<calcChain xmlns="http://schemas.openxmlformats.org/spreadsheetml/2006/main">
  <c r="D92" i="5" l="1"/>
  <c r="D57" i="5"/>
  <c r="D72" i="5" l="1"/>
  <c r="D83" i="5" l="1"/>
  <c r="D9" i="6" l="1"/>
  <c r="D88" i="5" l="1"/>
  <c r="F72" i="2" l="1"/>
  <c r="D31" i="7" l="1"/>
  <c r="E32" i="7" s="1"/>
  <c r="D19" i="7"/>
  <c r="E20" i="7" s="1"/>
  <c r="E10" i="6" l="1"/>
  <c r="E9" i="4" l="1"/>
  <c r="D27" i="5" l="1"/>
  <c r="E84" i="5" l="1"/>
  <c r="E89" i="5" l="1"/>
  <c r="D42" i="5" l="1"/>
  <c r="E43" i="5" s="1"/>
  <c r="D64" i="5" l="1"/>
  <c r="E93" i="5" l="1"/>
  <c r="E65" i="5"/>
  <c r="E58" i="5"/>
  <c r="E28" i="5" l="1"/>
  <c r="E73" i="5"/>
  <c r="E94" i="5" l="1"/>
</calcChain>
</file>

<file path=xl/sharedStrings.xml><?xml version="1.0" encoding="utf-8"?>
<sst xmlns="http://schemas.openxmlformats.org/spreadsheetml/2006/main" count="636" uniqueCount="172">
  <si>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</si>
  <si>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</si>
  <si>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</si>
  <si>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</si>
  <si>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</si>
  <si>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</si>
  <si>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</si>
  <si>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</si>
  <si>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</si>
  <si>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</si>
  <si>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</si>
  <si>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</si>
  <si>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</si>
  <si>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</si>
  <si>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</si>
  <si>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</si>
  <si>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</si>
  <si>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</si>
  <si>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</si>
  <si>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</si>
  <si>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</si>
  <si>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</si>
  <si>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</si>
  <si>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</si>
  <si>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</si>
  <si>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</si>
  <si>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</si>
  <si>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</si>
  <si>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</si>
  <si>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</si>
  <si>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</si>
  <si>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</si>
  <si>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</si>
  <si>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</si>
  <si>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</si>
  <si>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</si>
  <si>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</si>
  <si>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</si>
  <si>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</si>
  <si>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</si>
  <si>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</si>
  <si>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</si>
  <si>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</si>
  <si>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</si>
  <si>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</si>
  <si>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</si>
  <si>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</si>
  <si>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</si>
  <si>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</si>
  <si>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</si>
  <si>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</si>
  <si>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</si>
  <si>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</si>
  <si>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</si>
  <si>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</si>
  <si>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</si>
  <si>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</si>
  <si>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</si>
  <si>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</si>
  <si>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</si>
  <si>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</si>
  <si>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</si>
  <si>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</si>
  <si>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</si>
  <si>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>VARSAMINTE PT.PERS.CU HANDICAP NEINCADRATE-2020</t>
  </si>
  <si>
    <t>PENSIE ALIMENTARA</t>
  </si>
  <si>
    <t xml:space="preserve">POPRIRE SALARIU </t>
  </si>
  <si>
    <t>PENSIE PRIVATA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</si>
  <si>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</si>
  <si>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</si>
  <si>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</si>
  <si>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</si>
  <si>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</si>
  <si>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</si>
  <si>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>ALIM CONT CARD SALARIU</t>
  </si>
  <si>
    <t>VOUCHERE DE VACANTA</t>
  </si>
  <si>
    <t>01-31 august 2020</t>
  </si>
  <si>
    <t>perioada: 01-31 august 2020</t>
  </si>
  <si>
    <t>Total plati august</t>
  </si>
  <si>
    <t>TOTAL august</t>
  </si>
  <si>
    <t>EXPERT TOTAL VENT SRL</t>
  </si>
  <si>
    <t>KIT INSTALARE AER CONDITIONAT</t>
  </si>
  <si>
    <t>august</t>
  </si>
  <si>
    <t>SERV. ELAB.CAIET SARCINI</t>
  </si>
  <si>
    <t>SERV.ELAB.CAIET SARCINI</t>
  </si>
  <si>
    <t>CTCE PIATRA NEAMT SA</t>
  </si>
  <si>
    <t>ACTUALIZARI LEGIS</t>
  </si>
  <si>
    <t>OSIM</t>
  </si>
  <si>
    <t>RIDICAT NUMERAR</t>
  </si>
  <si>
    <t>CORAL CLEAN SERV SRL</t>
  </si>
  <si>
    <t>SERV.CURATENIE</t>
  </si>
  <si>
    <t>VODAFONE ROMANIA SA</t>
  </si>
  <si>
    <t>SERVICII TELEF.FIXA</t>
  </si>
  <si>
    <t>SERVICII WI-FI</t>
  </si>
  <si>
    <t>ENGIE ROMANIA SA</t>
  </si>
  <si>
    <t>CONSUM GAZE</t>
  </si>
  <si>
    <t>EUROEST SERVICES SRL</t>
  </si>
  <si>
    <t>AER CONDITIONAT</t>
  </si>
  <si>
    <t>RASIROM</t>
  </si>
  <si>
    <t>SERV.MENTENANTA</t>
  </si>
  <si>
    <t>ABONAMENT INTERNET</t>
  </si>
  <si>
    <t xml:space="preserve">FUNDATIA CENTRUL DE FORMARE </t>
  </si>
  <si>
    <t>TARIF CURS DE PERFECTIONARE</t>
  </si>
  <si>
    <t xml:space="preserve">CAZARE CURS DE PERFECTIONARE </t>
  </si>
  <si>
    <t>CALCNET SRL</t>
  </si>
  <si>
    <t>GEL DEZINFECTANT</t>
  </si>
  <si>
    <t>LECOM BIROTICA ARDEAL SRL</t>
  </si>
  <si>
    <t>HARTIE COPIATOR</t>
  </si>
  <si>
    <t>BTM DIVIZIA DE SECURITATE</t>
  </si>
  <si>
    <t xml:space="preserve">PAZA </t>
  </si>
  <si>
    <t>REINTREGIRE CONT</t>
  </si>
  <si>
    <t>OMICRON SERVICE SRL</t>
  </si>
  <si>
    <t>TELEFON</t>
  </si>
  <si>
    <t>TREI D PLUS SRL</t>
  </si>
  <si>
    <t>SERV.DEZINF.DEZINS.DERAT.</t>
  </si>
  <si>
    <t>DANTE INTERNATIONAL SRL</t>
  </si>
  <si>
    <t>FRIGIDER</t>
  </si>
  <si>
    <t>COMPANIA  MUNCIPALA IMOBILIARA</t>
  </si>
  <si>
    <t>FOLOSINTA SPATIU</t>
  </si>
  <si>
    <t>SC SQUARE PARKING SRL</t>
  </si>
  <si>
    <t>ABONAMENT PARCARE</t>
  </si>
  <si>
    <t>DHL INTERNATIONAL</t>
  </si>
  <si>
    <t>SERVICII CURIERAT</t>
  </si>
  <si>
    <t>XEROX ROMANIA SA</t>
  </si>
  <si>
    <t>SERVICII MENTENANTA</t>
  </si>
  <si>
    <t>CUMPANA 1993 SRL</t>
  </si>
  <si>
    <t>BIDOANE APA</t>
  </si>
  <si>
    <t>OMV PETROM</t>
  </si>
  <si>
    <t>BONURI VALORICE</t>
  </si>
  <si>
    <t>IMPRIMARE BONURI</t>
  </si>
  <si>
    <t>ASOCIATIA DE PROPRIETARI</t>
  </si>
  <si>
    <t>COTE INTRETINERE</t>
  </si>
  <si>
    <t>CARPENISANU CONSTRUCT</t>
  </si>
  <si>
    <t>GRILAJ METALIC</t>
  </si>
  <si>
    <t>MEDA CONSULT SRL</t>
  </si>
  <si>
    <t>CONSUMABILE TONERE</t>
  </si>
  <si>
    <t>DNS BIROTICA SRL</t>
  </si>
  <si>
    <t>PLIC ALB</t>
  </si>
  <si>
    <t>ALCOOL SANITAR</t>
  </si>
  <si>
    <t>CARTUSE TONER</t>
  </si>
  <si>
    <t>CRISTALSOFT SRL</t>
  </si>
  <si>
    <t>SERVICII SOFT</t>
  </si>
  <si>
    <t>TORNADO GOMAR TRADE</t>
  </si>
  <si>
    <t>DROSER XENON</t>
  </si>
  <si>
    <t>CLIMATICO LINE SRL</t>
  </si>
  <si>
    <t>APARAT AER CONDITIONAT</t>
  </si>
  <si>
    <t>DIRECTIA GENERALA DE SALUBR.</t>
  </si>
  <si>
    <t>COLECTARE SI TRANSP.DESEURI</t>
  </si>
  <si>
    <t>SPEED ACTIV DET SRL</t>
  </si>
  <si>
    <t>SARE TABLETE</t>
  </si>
  <si>
    <t>APA NOVA BUC SA</t>
  </si>
  <si>
    <t>SERVICII APA</t>
  </si>
  <si>
    <t>BIRO-MEDIA TRADING</t>
  </si>
  <si>
    <t>DOSARE</t>
  </si>
  <si>
    <t>ABONAMENT</t>
  </si>
  <si>
    <t>SERVICII IGIENIZARE</t>
  </si>
  <si>
    <t>ENEL ENERGIE MUNTENIA</t>
  </si>
  <si>
    <t>ENERGIE ELECTRICA</t>
  </si>
  <si>
    <t>PFA</t>
  </si>
  <si>
    <t>SERVICII CONSULTANTA</t>
  </si>
  <si>
    <t>SERVICII SIST.ELECTRICE</t>
  </si>
  <si>
    <t>FOXX COLOR SRL</t>
  </si>
  <si>
    <t>STAMPILA</t>
  </si>
  <si>
    <t>STS</t>
  </si>
  <si>
    <t>SERVICII BUCLA LOCALA</t>
  </si>
  <si>
    <t>MIDA SOFT BUSINESS</t>
  </si>
  <si>
    <t>TONERE</t>
  </si>
  <si>
    <t>REINTREGIRI CONT</t>
  </si>
  <si>
    <t>COMISION BANCAR</t>
  </si>
  <si>
    <t>SERVICII EPOQUE</t>
  </si>
  <si>
    <t>OEB</t>
  </si>
  <si>
    <t>INDEMNIZATIE DELEGARE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</si>
</sst>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54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0" fontId="26" fillId="0" borderId="10" xfId="40" applyFont="1" applyBorder="1" applyAlignment="1">
      <alignment horizontal="left" vertical="center"/>
    </xf>
    <xf numFmtId="0" fontId="26" fillId="0" borderId="10" xfId="40" applyFont="1" applyBorder="1" applyAlignment="1">
      <alignment horizontal="center" vertic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7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wrapText="1"/>
    </xf>
    <xf numFmtId="0" fontId="20" fillId="24" borderId="14" xfId="40" applyFont="1" applyFill="1" applyBorder="1" applyAlignment="1">
      <alignment horizontal="center" wrapText="1"/>
    </xf>
    <xf numFmtId="0" fontId="26" fillId="0" borderId="17" xfId="40" applyFont="1" applyBorder="1" applyAlignment="1">
      <alignment horizontal="center" vertical="center"/>
    </xf>
    <xf numFmtId="2" fontId="26" fillId="0" borderId="14" xfId="40" applyNumberFormat="1" applyFont="1" applyBorder="1" applyAlignment="1">
      <alignment horizontal="right" vertical="center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14" fontId="29" fillId="0" borderId="17" xfId="41" applyNumberFormat="1" applyFont="1" applyFill="1" applyBorder="1" applyAlignment="1">
      <alignment horizontal="left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 wrapText="1"/>
    </xf>
    <xf numFmtId="0" fontId="21" fillId="0" borderId="10" xfId="40" applyFont="1" applyFill="1" applyBorder="1" applyAlignment="1">
      <alignment horizontal="center"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0" fontId="1" fillId="0" borderId="17" xfId="40" applyFont="1" applyFill="1" applyBorder="1" applyAlignment="1">
      <alignment horizontal="left" wrapText="1"/>
    </xf>
    <xf numFmtId="0" fontId="27" fillId="0" borderId="17" xfId="40" applyFont="1" applyFill="1" applyBorder="1" applyAlignment="1">
      <alignment horizontal="center" wrapText="1"/>
    </xf>
    <xf numFmtId="4" fontId="27" fillId="24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left" vertical="center" wrapText="1"/>
    </xf>
    <xf numFmtId="14" fontId="1" fillId="0" borderId="10" xfId="40" applyNumberFormat="1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center" vertical="center"/>
    </xf>
    <xf numFmtId="0" fontId="1" fillId="0" borderId="10" xfId="4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center"/>
    </xf>
    <xf numFmtId="0" fontId="1" fillId="24" borderId="17" xfId="40" applyFont="1" applyFill="1" applyBorder="1" applyAlignment="1">
      <alignment horizontal="left" vertical="center" wrapText="1"/>
    </xf>
    <xf numFmtId="0" fontId="1" fillId="0" borderId="17" xfId="40" applyFont="1" applyBorder="1" applyAlignment="1">
      <alignment horizontal="center" vertic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1" fillId="0" borderId="10" xfId="40" applyFont="1" applyBorder="1"/>
    <xf numFmtId="4" fontId="1" fillId="24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1" fillId="24" borderId="19" xfId="40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6" fillId="0" borderId="19" xfId="40" applyFont="1" applyBorder="1" applyAlignment="1">
      <alignment horizontal="left" vertical="center"/>
    </xf>
    <xf numFmtId="2" fontId="26" fillId="0" borderId="20" xfId="40" applyNumberFormat="1" applyFont="1" applyBorder="1" applyAlignment="1">
      <alignment horizontal="right" vertical="center"/>
    </xf>
    <xf numFmtId="165" fontId="1" fillId="24" borderId="10" xfId="40" applyNumberFormat="1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horizontal="center"/>
    </xf>
    <xf numFmtId="14" fontId="29" fillId="0" borderId="10" xfId="41" applyNumberFormat="1" applyFont="1" applyFill="1" applyBorder="1" applyAlignment="1">
      <alignment horizontal="left"/>
    </xf>
    <xf numFmtId="0" fontId="28" fillId="24" borderId="0" xfId="0" applyFont="1" applyFill="1"/>
    <xf numFmtId="0" fontId="21" fillId="24" borderId="14" xfId="0" applyFont="1" applyFill="1" applyBorder="1" applyAlignment="1"/>
    <xf numFmtId="0" fontId="21" fillId="24" borderId="14" xfId="0" applyFont="1" applyFill="1" applyBorder="1" applyAlignment="1">
      <alignment horizontal="left"/>
    </xf>
    <xf numFmtId="165" fontId="21" fillId="24" borderId="10" xfId="40" applyNumberFormat="1" applyFont="1" applyFill="1" applyBorder="1" applyAlignment="1">
      <alignment vertical="center" wrapText="1"/>
    </xf>
    <xf numFmtId="2" fontId="1" fillId="24" borderId="10" xfId="40" applyNumberFormat="1" applyFont="1" applyFill="1" applyBorder="1" applyAlignment="1">
      <alignment vertical="center" wrapText="1"/>
    </xf>
    <xf numFmtId="165" fontId="27" fillId="24" borderId="10" xfId="40" applyNumberFormat="1" applyFont="1" applyFill="1" applyBorder="1" applyAlignment="1">
      <alignment horizontal="right" vertical="center" wrapText="1"/>
    </xf>
    <xf numFmtId="2" fontId="1" fillId="0" borderId="14" xfId="40" applyNumberFormat="1" applyFont="1" applyBorder="1" applyAlignment="1">
      <alignment horizontal="center" vertical="center"/>
    </xf>
    <xf numFmtId="2" fontId="25" fillId="0" borderId="0" xfId="0" applyNumberFormat="1" applyFont="1"/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"/>
  <dimension ref="A1:F17"/>
  <sheetViews>
    <sheetView view="pageLayout" zoomScaleNormal="100" workbookViewId="0">
      <selection activeCell="E8" sqref="E8"/>
    </sheetView>
  </sheetViews>
  <sheetFormatPr defaultRowHeight="14.25" x14ac:dyDescent="0.2"/>
  <cols>
    <col min="1" max="1" width="11" style="12" customWidth="1"/>
    <col min="2" max="3" width="9.140625" style="12"/>
    <col min="4" max="4" width="10.140625" style="12" bestFit="1" customWidth="1"/>
    <col min="5" max="5" width="12.140625" style="12" customWidth="1"/>
    <col min="6" max="6" width="18.85546875" style="12" customWidth="1"/>
    <col min="7" max="16384" width="9.140625" style="12"/>
  </cols>
  <sheetData>
    <row r="1" spans="1:6" x14ac:dyDescent="0.2">
      <c r="A1" s="1" t="s">
        <v>4</v>
      </c>
      <c r="B1" s="1"/>
      <c r="C1" s="8"/>
      <c r="D1" s="8"/>
      <c r="E1" s="31"/>
      <c r="F1" s="8"/>
    </row>
    <row r="2" spans="1:6" x14ac:dyDescent="0.2">
      <c r="A2" s="10"/>
      <c r="B2" s="10"/>
      <c r="C2" s="10"/>
      <c r="D2" s="10"/>
      <c r="E2" s="32"/>
      <c r="F2" s="10"/>
    </row>
    <row r="3" spans="1:6" x14ac:dyDescent="0.2">
      <c r="A3" s="1" t="s">
        <v>70</v>
      </c>
      <c r="B3" s="8"/>
      <c r="C3" s="8"/>
      <c r="D3" s="8"/>
      <c r="E3" s="31"/>
      <c r="F3" s="10"/>
    </row>
    <row r="4" spans="1:6" x14ac:dyDescent="0.2">
      <c r="A4" s="6" t="s">
        <v>5</v>
      </c>
      <c r="B4" s="1" t="s">
        <v>76</v>
      </c>
      <c r="C4" s="1"/>
      <c r="D4" s="10"/>
      <c r="E4" s="32"/>
      <c r="F4" s="10"/>
    </row>
    <row r="5" spans="1:6" ht="15" customHeight="1" thickBot="1" x14ac:dyDescent="0.25">
      <c r="A5" s="8"/>
      <c r="B5" s="1"/>
      <c r="C5" s="1"/>
      <c r="D5" s="1"/>
      <c r="E5" s="31"/>
      <c r="F5" s="10"/>
    </row>
    <row r="6" spans="1:6" x14ac:dyDescent="0.2">
      <c r="A6" s="70" t="s">
        <v>23</v>
      </c>
      <c r="B6" s="13" t="s">
        <v>6</v>
      </c>
      <c r="C6" s="13" t="s">
        <v>7</v>
      </c>
      <c r="D6" s="13" t="s">
        <v>8</v>
      </c>
      <c r="E6" s="13" t="s">
        <v>3</v>
      </c>
      <c r="F6" s="71" t="s">
        <v>29</v>
      </c>
    </row>
    <row r="7" spans="1:6" ht="25.5" x14ac:dyDescent="0.2">
      <c r="A7" s="23" t="s">
        <v>37</v>
      </c>
      <c r="B7" s="19" t="s">
        <v>23</v>
      </c>
      <c r="C7" s="19" t="s">
        <v>23</v>
      </c>
      <c r="D7" s="72">
        <v>143718</v>
      </c>
      <c r="E7" s="20" t="s">
        <v>23</v>
      </c>
      <c r="F7" s="27" t="s">
        <v>23</v>
      </c>
    </row>
    <row r="8" spans="1:6" ht="51" x14ac:dyDescent="0.2">
      <c r="A8" s="73" t="s">
        <v>39</v>
      </c>
      <c r="B8" s="19" t="s">
        <v>82</v>
      </c>
      <c r="C8" s="19">
        <v>7</v>
      </c>
      <c r="D8" s="126">
        <v>20382</v>
      </c>
      <c r="E8" s="20" t="s">
        <v>23</v>
      </c>
      <c r="F8" s="52" t="s">
        <v>64</v>
      </c>
    </row>
    <row r="9" spans="1:6" ht="47.25" customHeight="1" x14ac:dyDescent="0.2">
      <c r="A9" s="47" t="s">
        <v>38</v>
      </c>
      <c r="B9" s="19" t="s">
        <v>23</v>
      </c>
      <c r="C9" s="19" t="s">
        <v>23</v>
      </c>
      <c r="D9" s="72">
        <f>SUM(D8)</f>
        <v>20382</v>
      </c>
      <c r="E9" s="20" t="s">
        <v>23</v>
      </c>
      <c r="F9" s="27" t="s">
        <v>23</v>
      </c>
    </row>
    <row r="10" spans="1:6" ht="15" thickBot="1" x14ac:dyDescent="0.25">
      <c r="A10" s="74" t="s">
        <v>23</v>
      </c>
      <c r="B10" s="33" t="s">
        <v>23</v>
      </c>
      <c r="C10" s="33" t="s">
        <v>23</v>
      </c>
      <c r="D10" s="75" t="s">
        <v>23</v>
      </c>
      <c r="E10" s="76">
        <f>SUM(D9)+D7</f>
        <v>164100</v>
      </c>
      <c r="F10" s="77" t="s">
        <v>23</v>
      </c>
    </row>
    <row r="11" spans="1:6" x14ac:dyDescent="0.2">
      <c r="A11" s="35"/>
      <c r="B11" s="36"/>
      <c r="C11" s="36"/>
      <c r="D11" s="36"/>
      <c r="E11" s="37"/>
      <c r="F11" s="38"/>
    </row>
    <row r="12" spans="1:6" x14ac:dyDescent="0.2">
      <c r="A12" s="10"/>
      <c r="B12" s="10"/>
      <c r="C12" s="10"/>
      <c r="D12" s="10"/>
      <c r="E12" s="32"/>
      <c r="F12" s="30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EC3D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2"/>
  <dimension ref="A1:T99"/>
  <sheetViews>
    <sheetView view="pageLayout" topLeftCell="A64" zoomScaleNormal="100" workbookViewId="0">
      <selection activeCell="D73" sqref="D73"/>
    </sheetView>
  </sheetViews>
  <sheetFormatPr defaultRowHeight="12.75" x14ac:dyDescent="0.2"/>
  <cols>
    <col min="1" max="1" width="19.140625" style="10" customWidth="1"/>
    <col min="2" max="2" width="11.28515625" style="10" bestFit="1" customWidth="1"/>
    <col min="3" max="3" width="6.5703125" style="10" bestFit="1" customWidth="1"/>
    <col min="4" max="4" width="13.140625" style="10" customWidth="1"/>
    <col min="5" max="5" width="14.42578125" style="32" bestFit="1" customWidth="1"/>
    <col min="6" max="6" width="25.85546875" style="10" customWidth="1"/>
    <col min="7" max="7" width="12.7109375" style="10" bestFit="1" customWidth="1"/>
    <col min="8" max="8" width="11.7109375" style="10" bestFit="1" customWidth="1"/>
    <col min="9" max="9" width="12.7109375" style="10" bestFit="1" customWidth="1"/>
    <col min="10" max="10" width="9.140625" style="10"/>
    <col min="11" max="11" width="12.7109375" style="10" bestFit="1" customWidth="1"/>
    <col min="12" max="16384" width="9.140625" style="10"/>
  </cols>
  <sheetData>
    <row r="1" spans="1:6" x14ac:dyDescent="0.2">
      <c r="A1" s="1" t="s">
        <v>4</v>
      </c>
      <c r="B1" s="1"/>
      <c r="C1" s="8"/>
      <c r="D1" s="8"/>
      <c r="E1" s="31"/>
      <c r="F1" s="8"/>
    </row>
    <row r="3" spans="1:6" x14ac:dyDescent="0.2">
      <c r="A3" s="1" t="s">
        <v>27</v>
      </c>
      <c r="B3" s="8"/>
      <c r="C3" s="8"/>
      <c r="D3" s="8"/>
      <c r="E3" s="31"/>
    </row>
    <row r="4" spans="1:6" x14ac:dyDescent="0.2">
      <c r="A4" s="1" t="s">
        <v>28</v>
      </c>
      <c r="B4" s="8"/>
      <c r="C4" s="8"/>
      <c r="D4" s="8"/>
      <c r="E4" s="31"/>
    </row>
    <row r="5" spans="1:6" x14ac:dyDescent="0.2">
      <c r="A5" s="6" t="s">
        <v>5</v>
      </c>
      <c r="B5" s="1" t="s">
        <v>76</v>
      </c>
      <c r="C5" s="1"/>
    </row>
    <row r="6" spans="1:6" ht="13.5" thickBot="1" x14ac:dyDescent="0.25">
      <c r="A6" s="8"/>
      <c r="B6" s="1"/>
      <c r="C6" s="1"/>
      <c r="D6" s="1"/>
      <c r="E6" s="31"/>
    </row>
    <row r="7" spans="1:6" x14ac:dyDescent="0.2">
      <c r="A7" s="55" t="s">
        <v>23</v>
      </c>
      <c r="B7" s="56" t="s">
        <v>6</v>
      </c>
      <c r="C7" s="56" t="s">
        <v>7</v>
      </c>
      <c r="D7" s="56" t="s">
        <v>8</v>
      </c>
      <c r="E7" s="57" t="s">
        <v>3</v>
      </c>
      <c r="F7" s="58" t="s">
        <v>29</v>
      </c>
    </row>
    <row r="8" spans="1:6" x14ac:dyDescent="0.2">
      <c r="A8" s="48" t="s">
        <v>9</v>
      </c>
      <c r="B8" s="59" t="s">
        <v>23</v>
      </c>
      <c r="C8" s="59" t="s">
        <v>23</v>
      </c>
      <c r="D8" s="60">
        <v>8972732</v>
      </c>
      <c r="E8" s="42" t="s">
        <v>23</v>
      </c>
      <c r="F8" s="61" t="s">
        <v>23</v>
      </c>
    </row>
    <row r="9" spans="1:6" ht="25.5" x14ac:dyDescent="0.2">
      <c r="A9" s="139" t="s">
        <v>10</v>
      </c>
      <c r="B9" s="19" t="s">
        <v>82</v>
      </c>
      <c r="C9" s="19">
        <v>7</v>
      </c>
      <c r="D9" s="137">
        <v>600895</v>
      </c>
      <c r="E9" s="20" t="s">
        <v>23</v>
      </c>
      <c r="F9" s="52" t="s">
        <v>48</v>
      </c>
    </row>
    <row r="10" spans="1:6" ht="25.5" x14ac:dyDescent="0.2">
      <c r="A10" s="139" t="s">
        <v>23</v>
      </c>
      <c r="B10" s="19" t="s">
        <v>82</v>
      </c>
      <c r="C10" s="19">
        <v>7</v>
      </c>
      <c r="D10" s="137">
        <v>134865</v>
      </c>
      <c r="E10" s="20" t="s">
        <v>23</v>
      </c>
      <c r="F10" s="52" t="s">
        <v>48</v>
      </c>
    </row>
    <row r="11" spans="1:6" ht="25.5" x14ac:dyDescent="0.2">
      <c r="A11" s="139" t="s">
        <v>23</v>
      </c>
      <c r="B11" s="19" t="s">
        <v>82</v>
      </c>
      <c r="C11" s="19">
        <v>7</v>
      </c>
      <c r="D11" s="137">
        <v>3504</v>
      </c>
      <c r="E11" s="20" t="s">
        <v>23</v>
      </c>
      <c r="F11" s="52" t="s">
        <v>48</v>
      </c>
    </row>
    <row r="12" spans="1:6" ht="25.5" x14ac:dyDescent="0.2">
      <c r="A12" s="139" t="s">
        <v>23</v>
      </c>
      <c r="B12" s="19" t="s">
        <v>82</v>
      </c>
      <c r="C12" s="19">
        <v>7</v>
      </c>
      <c r="D12" s="137">
        <v>3784</v>
      </c>
      <c r="E12" s="20" t="s">
        <v>23</v>
      </c>
      <c r="F12" s="52" t="s">
        <v>36</v>
      </c>
    </row>
    <row r="13" spans="1:6" ht="25.5" x14ac:dyDescent="0.2">
      <c r="A13" s="139" t="s">
        <v>23</v>
      </c>
      <c r="B13" s="19" t="s">
        <v>82</v>
      </c>
      <c r="C13" s="19">
        <v>7</v>
      </c>
      <c r="D13" s="137">
        <v>3389</v>
      </c>
      <c r="E13" s="20" t="s">
        <v>23</v>
      </c>
      <c r="F13" s="52" t="s">
        <v>48</v>
      </c>
    </row>
    <row r="14" spans="1:6" ht="25.5" x14ac:dyDescent="0.2">
      <c r="A14" s="139" t="s">
        <v>23</v>
      </c>
      <c r="B14" s="19" t="s">
        <v>82</v>
      </c>
      <c r="C14" s="19">
        <v>7</v>
      </c>
      <c r="D14" s="137">
        <v>3536</v>
      </c>
      <c r="E14" s="20" t="s">
        <v>23</v>
      </c>
      <c r="F14" s="52" t="s">
        <v>48</v>
      </c>
    </row>
    <row r="15" spans="1:6" ht="25.5" x14ac:dyDescent="0.2">
      <c r="A15" s="139" t="s">
        <v>23</v>
      </c>
      <c r="B15" s="19" t="s">
        <v>82</v>
      </c>
      <c r="C15" s="19">
        <v>7</v>
      </c>
      <c r="D15" s="137">
        <v>2096</v>
      </c>
      <c r="E15" s="20" t="s">
        <v>23</v>
      </c>
      <c r="F15" s="52" t="s">
        <v>36</v>
      </c>
    </row>
    <row r="16" spans="1:6" x14ac:dyDescent="0.2">
      <c r="A16" s="139" t="s">
        <v>23</v>
      </c>
      <c r="B16" s="19" t="s">
        <v>82</v>
      </c>
      <c r="C16" s="19">
        <v>7</v>
      </c>
      <c r="D16" s="137">
        <v>1620</v>
      </c>
      <c r="E16" s="20" t="s">
        <v>23</v>
      </c>
      <c r="F16" s="140" t="s">
        <v>65</v>
      </c>
    </row>
    <row r="17" spans="1:15" x14ac:dyDescent="0.2">
      <c r="A17" s="139"/>
      <c r="B17" s="19" t="s">
        <v>82</v>
      </c>
      <c r="C17" s="19">
        <v>7</v>
      </c>
      <c r="D17" s="137">
        <v>1685</v>
      </c>
      <c r="E17" s="20" t="s">
        <v>23</v>
      </c>
      <c r="F17" s="140" t="s">
        <v>66</v>
      </c>
    </row>
    <row r="18" spans="1:15" x14ac:dyDescent="0.2">
      <c r="A18" s="139" t="s">
        <v>23</v>
      </c>
      <c r="B18" s="19" t="s">
        <v>82</v>
      </c>
      <c r="C18" s="19">
        <v>7</v>
      </c>
      <c r="D18" s="137">
        <v>85723</v>
      </c>
      <c r="E18" s="20" t="s">
        <v>23</v>
      </c>
      <c r="F18" s="140" t="s">
        <v>31</v>
      </c>
    </row>
    <row r="19" spans="1:15" ht="25.5" x14ac:dyDescent="0.2">
      <c r="A19" s="139" t="s">
        <v>23</v>
      </c>
      <c r="B19" s="19" t="s">
        <v>82</v>
      </c>
      <c r="C19" s="19">
        <v>7</v>
      </c>
      <c r="D19" s="137">
        <v>460850</v>
      </c>
      <c r="E19" s="20" t="s">
        <v>23</v>
      </c>
      <c r="F19" s="52" t="s">
        <v>32</v>
      </c>
    </row>
    <row r="20" spans="1:15" x14ac:dyDescent="0.2">
      <c r="A20" s="139" t="s">
        <v>23</v>
      </c>
      <c r="B20" s="19" t="s">
        <v>82</v>
      </c>
      <c r="C20" s="19">
        <v>7</v>
      </c>
      <c r="D20" s="137">
        <v>2873</v>
      </c>
      <c r="E20" s="20" t="s">
        <v>23</v>
      </c>
      <c r="F20" s="140" t="s">
        <v>30</v>
      </c>
    </row>
    <row r="21" spans="1:15" ht="25.5" x14ac:dyDescent="0.2">
      <c r="A21" s="139" t="s">
        <v>23</v>
      </c>
      <c r="B21" s="19" t="s">
        <v>82</v>
      </c>
      <c r="C21" s="19">
        <v>7</v>
      </c>
      <c r="D21" s="137">
        <v>2837</v>
      </c>
      <c r="E21" s="20" t="s">
        <v>23</v>
      </c>
      <c r="F21" s="140" t="s">
        <v>36</v>
      </c>
    </row>
    <row r="22" spans="1:15" ht="25.5" x14ac:dyDescent="0.2">
      <c r="A22" s="139" t="s">
        <v>23</v>
      </c>
      <c r="B22" s="19" t="s">
        <v>82</v>
      </c>
      <c r="C22" s="19">
        <v>7</v>
      </c>
      <c r="D22" s="137">
        <v>3117</v>
      </c>
      <c r="E22" s="20" t="s">
        <v>23</v>
      </c>
      <c r="F22" s="140" t="s">
        <v>36</v>
      </c>
    </row>
    <row r="23" spans="1:15" ht="25.5" x14ac:dyDescent="0.2">
      <c r="A23" s="139" t="s">
        <v>23</v>
      </c>
      <c r="B23" s="19" t="s">
        <v>82</v>
      </c>
      <c r="C23" s="19">
        <v>7</v>
      </c>
      <c r="D23" s="137">
        <v>2854</v>
      </c>
      <c r="E23" s="20" t="s">
        <v>23</v>
      </c>
      <c r="F23" s="140" t="s">
        <v>36</v>
      </c>
    </row>
    <row r="24" spans="1:15" x14ac:dyDescent="0.2">
      <c r="A24" s="139" t="s">
        <v>23</v>
      </c>
      <c r="B24" s="19" t="s">
        <v>82</v>
      </c>
      <c r="C24" s="19">
        <v>7</v>
      </c>
      <c r="D24" s="137">
        <v>200</v>
      </c>
      <c r="E24" s="20" t="s">
        <v>23</v>
      </c>
      <c r="F24" s="140" t="s">
        <v>65</v>
      </c>
    </row>
    <row r="25" spans="1:15" x14ac:dyDescent="0.2">
      <c r="A25" s="139" t="s">
        <v>23</v>
      </c>
      <c r="B25" s="19" t="s">
        <v>82</v>
      </c>
      <c r="C25" s="19">
        <v>7</v>
      </c>
      <c r="D25" s="137">
        <v>100</v>
      </c>
      <c r="E25" s="20" t="s">
        <v>23</v>
      </c>
      <c r="F25" s="52" t="s">
        <v>67</v>
      </c>
    </row>
    <row r="26" spans="1:15" x14ac:dyDescent="0.2">
      <c r="A26" s="139" t="s">
        <v>23</v>
      </c>
      <c r="B26" s="19" t="s">
        <v>82</v>
      </c>
      <c r="C26" s="19">
        <v>7</v>
      </c>
      <c r="D26" s="137">
        <v>100</v>
      </c>
      <c r="E26" s="20" t="s">
        <v>23</v>
      </c>
      <c r="F26" s="52" t="s">
        <v>67</v>
      </c>
    </row>
    <row r="27" spans="1:15" x14ac:dyDescent="0.2">
      <c r="A27" s="80" t="s">
        <v>11</v>
      </c>
      <c r="B27" s="19" t="s">
        <v>23</v>
      </c>
      <c r="C27" s="19" t="s">
        <v>23</v>
      </c>
      <c r="D27" s="22">
        <f>SUM(D9:D26)</f>
        <v>1314028</v>
      </c>
      <c r="E27" s="20" t="s">
        <v>23</v>
      </c>
      <c r="F27" s="27" t="s">
        <v>23</v>
      </c>
    </row>
    <row r="28" spans="1:15" x14ac:dyDescent="0.2">
      <c r="A28" s="25" t="s">
        <v>23</v>
      </c>
      <c r="B28" s="19" t="s">
        <v>23</v>
      </c>
      <c r="C28" s="19" t="s">
        <v>23</v>
      </c>
      <c r="D28" s="19" t="s">
        <v>23</v>
      </c>
      <c r="E28" s="20">
        <f>SUM(D27)+D8</f>
        <v>10286760</v>
      </c>
      <c r="F28" s="27" t="s">
        <v>23</v>
      </c>
      <c r="H28" s="29"/>
      <c r="J28" s="30"/>
    </row>
    <row r="29" spans="1:15" x14ac:dyDescent="0.2">
      <c r="A29" s="120" t="s">
        <v>44</v>
      </c>
      <c r="B29" s="19" t="s">
        <v>23</v>
      </c>
      <c r="C29" s="19" t="s">
        <v>23</v>
      </c>
      <c r="D29" s="51">
        <v>437725</v>
      </c>
      <c r="E29" s="20" t="s">
        <v>23</v>
      </c>
      <c r="F29" s="27" t="s">
        <v>23</v>
      </c>
      <c r="H29" s="30"/>
    </row>
    <row r="30" spans="1:15" x14ac:dyDescent="0.2">
      <c r="A30" s="101" t="s">
        <v>45</v>
      </c>
      <c r="B30" s="82" t="s">
        <v>82</v>
      </c>
      <c r="C30" s="82">
        <v>7</v>
      </c>
      <c r="D30" s="126">
        <v>4185</v>
      </c>
      <c r="E30" s="83" t="s">
        <v>23</v>
      </c>
      <c r="F30" s="88" t="s">
        <v>31</v>
      </c>
    </row>
    <row r="31" spans="1:15" ht="25.5" x14ac:dyDescent="0.2">
      <c r="A31" s="102" t="s">
        <v>23</v>
      </c>
      <c r="B31" s="82" t="s">
        <v>82</v>
      </c>
      <c r="C31" s="82">
        <v>7</v>
      </c>
      <c r="D31" s="126">
        <v>29259</v>
      </c>
      <c r="E31" s="83" t="s">
        <v>23</v>
      </c>
      <c r="F31" s="88" t="s">
        <v>73</v>
      </c>
    </row>
    <row r="32" spans="1:15" ht="25.5" x14ac:dyDescent="0.2">
      <c r="A32" s="102" t="s">
        <v>23</v>
      </c>
      <c r="B32" s="82" t="s">
        <v>82</v>
      </c>
      <c r="C32" s="82">
        <v>7</v>
      </c>
      <c r="D32" s="126">
        <v>21702</v>
      </c>
      <c r="E32" s="83" t="s">
        <v>23</v>
      </c>
      <c r="F32" s="115" t="s">
        <v>32</v>
      </c>
      <c r="N32" s="30"/>
      <c r="O32" s="30"/>
    </row>
    <row r="33" spans="1:6" ht="25.5" x14ac:dyDescent="0.2">
      <c r="A33" s="102" t="s">
        <v>23</v>
      </c>
      <c r="B33" s="82" t="s">
        <v>82</v>
      </c>
      <c r="C33" s="82">
        <v>7</v>
      </c>
      <c r="D33" s="126">
        <v>202</v>
      </c>
      <c r="E33" s="83" t="s">
        <v>23</v>
      </c>
      <c r="F33" s="88" t="s">
        <v>36</v>
      </c>
    </row>
    <row r="34" spans="1:6" ht="25.5" x14ac:dyDescent="0.2">
      <c r="A34" s="102" t="s">
        <v>23</v>
      </c>
      <c r="B34" s="82" t="s">
        <v>82</v>
      </c>
      <c r="C34" s="82">
        <v>7</v>
      </c>
      <c r="D34" s="126">
        <v>202</v>
      </c>
      <c r="E34" s="83" t="s">
        <v>23</v>
      </c>
      <c r="F34" s="88" t="s">
        <v>36</v>
      </c>
    </row>
    <row r="35" spans="1:6" ht="25.5" x14ac:dyDescent="0.2">
      <c r="A35" s="102" t="s">
        <v>23</v>
      </c>
      <c r="B35" s="82" t="s">
        <v>82</v>
      </c>
      <c r="C35" s="82">
        <v>7</v>
      </c>
      <c r="D35" s="126">
        <v>202</v>
      </c>
      <c r="E35" s="83" t="s">
        <v>23</v>
      </c>
      <c r="F35" s="88" t="s">
        <v>48</v>
      </c>
    </row>
    <row r="36" spans="1:6" ht="25.5" x14ac:dyDescent="0.2">
      <c r="A36" s="102" t="s">
        <v>23</v>
      </c>
      <c r="B36" s="82" t="s">
        <v>82</v>
      </c>
      <c r="C36" s="82">
        <v>7</v>
      </c>
      <c r="D36" s="126">
        <v>194</v>
      </c>
      <c r="E36" s="83" t="s">
        <v>23</v>
      </c>
      <c r="F36" s="88" t="s">
        <v>36</v>
      </c>
    </row>
    <row r="37" spans="1:6" ht="25.5" x14ac:dyDescent="0.2">
      <c r="A37" s="102" t="s">
        <v>23</v>
      </c>
      <c r="B37" s="82" t="s">
        <v>82</v>
      </c>
      <c r="C37" s="82">
        <v>7</v>
      </c>
      <c r="D37" s="126">
        <v>202</v>
      </c>
      <c r="E37" s="83" t="s">
        <v>23</v>
      </c>
      <c r="F37" s="88" t="s">
        <v>36</v>
      </c>
    </row>
    <row r="38" spans="1:6" ht="25.5" x14ac:dyDescent="0.2">
      <c r="A38" s="102" t="s">
        <v>23</v>
      </c>
      <c r="B38" s="82" t="s">
        <v>82</v>
      </c>
      <c r="C38" s="82">
        <v>7</v>
      </c>
      <c r="D38" s="126">
        <v>159</v>
      </c>
      <c r="E38" s="83" t="s">
        <v>23</v>
      </c>
      <c r="F38" s="88" t="s">
        <v>36</v>
      </c>
    </row>
    <row r="39" spans="1:6" ht="25.5" x14ac:dyDescent="0.2">
      <c r="A39" s="102" t="s">
        <v>23</v>
      </c>
      <c r="B39" s="82" t="s">
        <v>82</v>
      </c>
      <c r="C39" s="82">
        <v>7</v>
      </c>
      <c r="D39" s="126">
        <v>106</v>
      </c>
      <c r="E39" s="83" t="s">
        <v>23</v>
      </c>
      <c r="F39" s="88" t="s">
        <v>36</v>
      </c>
    </row>
    <row r="40" spans="1:6" ht="25.5" x14ac:dyDescent="0.2">
      <c r="A40" s="102" t="s">
        <v>23</v>
      </c>
      <c r="B40" s="82" t="s">
        <v>82</v>
      </c>
      <c r="C40" s="82">
        <v>7</v>
      </c>
      <c r="D40" s="126">
        <v>202</v>
      </c>
      <c r="E40" s="83" t="s">
        <v>23</v>
      </c>
      <c r="F40" s="88" t="s">
        <v>36</v>
      </c>
    </row>
    <row r="41" spans="1:6" ht="25.5" x14ac:dyDescent="0.2">
      <c r="A41" s="102" t="s">
        <v>23</v>
      </c>
      <c r="B41" s="82" t="s">
        <v>82</v>
      </c>
      <c r="C41" s="82">
        <v>7</v>
      </c>
      <c r="D41" s="126">
        <v>4885</v>
      </c>
      <c r="E41" s="83" t="s">
        <v>23</v>
      </c>
      <c r="F41" s="88" t="s">
        <v>36</v>
      </c>
    </row>
    <row r="42" spans="1:6" x14ac:dyDescent="0.2">
      <c r="A42" s="49" t="s">
        <v>46</v>
      </c>
      <c r="B42" s="19" t="s">
        <v>23</v>
      </c>
      <c r="C42" s="19" t="s">
        <v>23</v>
      </c>
      <c r="D42" s="100">
        <f>SUM(D30:D41)</f>
        <v>61500</v>
      </c>
      <c r="E42" s="83" t="s">
        <v>23</v>
      </c>
      <c r="F42" s="27" t="s">
        <v>23</v>
      </c>
    </row>
    <row r="43" spans="1:6" x14ac:dyDescent="0.2">
      <c r="A43" s="25" t="s">
        <v>23</v>
      </c>
      <c r="B43" s="19" t="s">
        <v>23</v>
      </c>
      <c r="C43" s="19" t="s">
        <v>23</v>
      </c>
      <c r="D43" s="19" t="s">
        <v>23</v>
      </c>
      <c r="E43" s="20">
        <f>SUM(D29)+D42</f>
        <v>499225</v>
      </c>
      <c r="F43" s="24" t="s">
        <v>23</v>
      </c>
    </row>
    <row r="44" spans="1:6" x14ac:dyDescent="0.2">
      <c r="A44" s="103" t="s">
        <v>24</v>
      </c>
      <c r="B44" s="82" t="s">
        <v>23</v>
      </c>
      <c r="C44" s="104" t="s">
        <v>23</v>
      </c>
      <c r="D44" s="22">
        <v>1538779</v>
      </c>
      <c r="E44" s="83" t="s">
        <v>23</v>
      </c>
      <c r="F44" s="90" t="s">
        <v>23</v>
      </c>
    </row>
    <row r="45" spans="1:6" ht="28.5" customHeight="1" x14ac:dyDescent="0.2">
      <c r="A45" s="107" t="s">
        <v>25</v>
      </c>
      <c r="B45" s="82" t="s">
        <v>82</v>
      </c>
      <c r="C45" s="82">
        <v>7</v>
      </c>
      <c r="D45" s="137">
        <v>105013</v>
      </c>
      <c r="E45" s="83" t="s">
        <v>23</v>
      </c>
      <c r="F45" s="106" t="s">
        <v>48</v>
      </c>
    </row>
    <row r="46" spans="1:6" ht="25.5" x14ac:dyDescent="0.2">
      <c r="A46" s="105"/>
      <c r="B46" s="82" t="s">
        <v>82</v>
      </c>
      <c r="C46" s="82">
        <v>7</v>
      </c>
      <c r="D46" s="137">
        <v>19907</v>
      </c>
      <c r="E46" s="83"/>
      <c r="F46" s="106" t="s">
        <v>36</v>
      </c>
    </row>
    <row r="47" spans="1:6" ht="25.5" x14ac:dyDescent="0.2">
      <c r="A47" s="107" t="s">
        <v>23</v>
      </c>
      <c r="B47" s="82" t="s">
        <v>82</v>
      </c>
      <c r="C47" s="82">
        <v>7</v>
      </c>
      <c r="D47" s="137">
        <v>764</v>
      </c>
      <c r="E47" s="83" t="s">
        <v>23</v>
      </c>
      <c r="F47" s="106" t="s">
        <v>36</v>
      </c>
    </row>
    <row r="48" spans="1:6" ht="25.5" x14ac:dyDescent="0.2">
      <c r="A48" s="107" t="s">
        <v>23</v>
      </c>
      <c r="B48" s="82" t="s">
        <v>82</v>
      </c>
      <c r="C48" s="82">
        <v>7</v>
      </c>
      <c r="D48" s="137">
        <v>299</v>
      </c>
      <c r="E48" s="83" t="s">
        <v>23</v>
      </c>
      <c r="F48" s="106" t="s">
        <v>36</v>
      </c>
    </row>
    <row r="49" spans="1:20" ht="25.5" x14ac:dyDescent="0.2">
      <c r="A49" s="107" t="s">
        <v>23</v>
      </c>
      <c r="B49" s="82" t="s">
        <v>82</v>
      </c>
      <c r="C49" s="82">
        <v>7</v>
      </c>
      <c r="D49" s="137">
        <v>265</v>
      </c>
      <c r="E49" s="83" t="s">
        <v>23</v>
      </c>
      <c r="F49" s="106" t="s">
        <v>48</v>
      </c>
    </row>
    <row r="50" spans="1:20" ht="25.5" x14ac:dyDescent="0.2">
      <c r="A50" s="107" t="s">
        <v>23</v>
      </c>
      <c r="B50" s="82" t="s">
        <v>82</v>
      </c>
      <c r="C50" s="82">
        <v>7</v>
      </c>
      <c r="D50" s="137">
        <v>635</v>
      </c>
      <c r="E50" s="83" t="s">
        <v>23</v>
      </c>
      <c r="F50" s="106" t="s">
        <v>48</v>
      </c>
    </row>
    <row r="51" spans="1:20" ht="25.5" x14ac:dyDescent="0.2">
      <c r="A51" s="107" t="s">
        <v>23</v>
      </c>
      <c r="B51" s="82" t="s">
        <v>82</v>
      </c>
      <c r="C51" s="82">
        <v>7</v>
      </c>
      <c r="D51" s="137">
        <v>616</v>
      </c>
      <c r="E51" s="83" t="s">
        <v>23</v>
      </c>
      <c r="F51" s="106" t="s">
        <v>36</v>
      </c>
    </row>
    <row r="52" spans="1:20" ht="25.5" x14ac:dyDescent="0.2">
      <c r="A52" s="108" t="s">
        <v>23</v>
      </c>
      <c r="B52" s="109" t="s">
        <v>82</v>
      </c>
      <c r="C52" s="109">
        <v>7</v>
      </c>
      <c r="D52" s="146">
        <v>393</v>
      </c>
      <c r="E52" s="110" t="s">
        <v>23</v>
      </c>
      <c r="F52" s="111" t="s">
        <v>36</v>
      </c>
    </row>
    <row r="53" spans="1:20" ht="25.5" x14ac:dyDescent="0.2">
      <c r="A53" s="108"/>
      <c r="B53" s="109" t="s">
        <v>82</v>
      </c>
      <c r="C53" s="109">
        <v>7</v>
      </c>
      <c r="D53" s="146">
        <v>733</v>
      </c>
      <c r="E53" s="110" t="s">
        <v>23</v>
      </c>
      <c r="F53" s="111" t="s">
        <v>48</v>
      </c>
    </row>
    <row r="54" spans="1:20" ht="25.5" x14ac:dyDescent="0.2">
      <c r="A54" s="108" t="s">
        <v>23</v>
      </c>
      <c r="B54" s="109" t="s">
        <v>82</v>
      </c>
      <c r="C54" s="109">
        <v>7</v>
      </c>
      <c r="D54" s="146">
        <v>545</v>
      </c>
      <c r="E54" s="110" t="s">
        <v>23</v>
      </c>
      <c r="F54" s="111" t="s">
        <v>73</v>
      </c>
    </row>
    <row r="55" spans="1:20" x14ac:dyDescent="0.2">
      <c r="A55" s="107" t="s">
        <v>23</v>
      </c>
      <c r="B55" s="82" t="s">
        <v>82</v>
      </c>
      <c r="C55" s="82">
        <v>7</v>
      </c>
      <c r="D55" s="138">
        <v>15267</v>
      </c>
      <c r="E55" s="83" t="s">
        <v>23</v>
      </c>
      <c r="F55" s="91" t="s">
        <v>31</v>
      </c>
    </row>
    <row r="56" spans="1:20" ht="25.5" x14ac:dyDescent="0.2">
      <c r="A56" s="107" t="s">
        <v>23</v>
      </c>
      <c r="B56" s="82" t="s">
        <v>82</v>
      </c>
      <c r="C56" s="82">
        <v>7</v>
      </c>
      <c r="D56" s="138">
        <v>78741</v>
      </c>
      <c r="E56" s="83" t="s">
        <v>23</v>
      </c>
      <c r="F56" s="99" t="s">
        <v>32</v>
      </c>
      <c r="N56" s="30"/>
      <c r="O56" s="30"/>
      <c r="P56" s="30"/>
      <c r="Q56" s="30"/>
      <c r="R56" s="30"/>
      <c r="S56" s="30"/>
      <c r="T56" s="30"/>
    </row>
    <row r="57" spans="1:20" x14ac:dyDescent="0.2">
      <c r="A57" s="86" t="s">
        <v>26</v>
      </c>
      <c r="B57" s="82" t="s">
        <v>23</v>
      </c>
      <c r="C57" s="82"/>
      <c r="D57" s="41">
        <f>SUM(D45:D56)</f>
        <v>223178</v>
      </c>
      <c r="E57" s="83" t="s">
        <v>23</v>
      </c>
      <c r="F57" s="127" t="s">
        <v>23</v>
      </c>
      <c r="N57" s="30"/>
      <c r="O57" s="30"/>
      <c r="P57" s="30"/>
      <c r="Q57" s="30"/>
      <c r="R57" s="30"/>
      <c r="S57" s="30"/>
      <c r="T57" s="30"/>
    </row>
    <row r="58" spans="1:20" x14ac:dyDescent="0.2">
      <c r="A58" s="103"/>
      <c r="B58" s="82" t="s">
        <v>23</v>
      </c>
      <c r="C58" s="82" t="s">
        <v>23</v>
      </c>
      <c r="D58" s="19" t="s">
        <v>23</v>
      </c>
      <c r="E58" s="83">
        <f>SUM(D57)+D44</f>
        <v>1761957</v>
      </c>
      <c r="F58" s="127" t="s">
        <v>23</v>
      </c>
      <c r="N58" s="30"/>
      <c r="O58" s="30"/>
      <c r="P58" s="30"/>
      <c r="Q58" s="30"/>
      <c r="R58" s="30"/>
      <c r="S58" s="30"/>
      <c r="T58" s="30"/>
    </row>
    <row r="59" spans="1:20" x14ac:dyDescent="0.2">
      <c r="A59" s="47" t="s">
        <v>12</v>
      </c>
      <c r="B59" s="19" t="s">
        <v>23</v>
      </c>
      <c r="C59" s="19" t="s">
        <v>23</v>
      </c>
      <c r="D59" s="46">
        <v>32661</v>
      </c>
      <c r="E59" s="20" t="s">
        <v>23</v>
      </c>
      <c r="F59" s="24" t="s">
        <v>23</v>
      </c>
      <c r="N59" s="30"/>
      <c r="O59" s="30"/>
      <c r="P59" s="30"/>
      <c r="Q59" s="30"/>
      <c r="R59" s="30"/>
      <c r="S59" s="30"/>
      <c r="T59" s="30"/>
    </row>
    <row r="60" spans="1:20" ht="25.5" x14ac:dyDescent="0.2">
      <c r="A60" s="107" t="s">
        <v>13</v>
      </c>
      <c r="B60" s="82" t="s">
        <v>82</v>
      </c>
      <c r="C60" s="82">
        <v>7</v>
      </c>
      <c r="D60" s="147">
        <v>2197</v>
      </c>
      <c r="E60" s="83"/>
      <c r="F60" s="91" t="s">
        <v>72</v>
      </c>
      <c r="N60" s="30"/>
    </row>
    <row r="61" spans="1:20" x14ac:dyDescent="0.2">
      <c r="A61" s="107" t="s">
        <v>23</v>
      </c>
      <c r="B61" s="82" t="s">
        <v>82</v>
      </c>
      <c r="C61" s="82">
        <v>7</v>
      </c>
      <c r="D61" s="137">
        <v>499</v>
      </c>
      <c r="E61" s="83"/>
      <c r="F61" s="91" t="s">
        <v>74</v>
      </c>
      <c r="N61" s="30"/>
    </row>
    <row r="62" spans="1:20" x14ac:dyDescent="0.2">
      <c r="A62" s="107" t="s">
        <v>23</v>
      </c>
      <c r="B62" s="82" t="s">
        <v>82</v>
      </c>
      <c r="C62" s="82">
        <v>7</v>
      </c>
      <c r="D62" s="137">
        <v>300</v>
      </c>
      <c r="E62" s="83"/>
      <c r="F62" s="91" t="s">
        <v>31</v>
      </c>
      <c r="G62" s="30"/>
      <c r="H62" s="30"/>
      <c r="I62" s="30"/>
      <c r="J62" s="30"/>
      <c r="K62" s="30"/>
      <c r="L62" s="30"/>
      <c r="M62" s="30"/>
      <c r="N62" s="30"/>
    </row>
    <row r="63" spans="1:20" ht="25.5" x14ac:dyDescent="0.2">
      <c r="A63" s="107" t="s">
        <v>23</v>
      </c>
      <c r="B63" s="82" t="s">
        <v>82</v>
      </c>
      <c r="C63" s="82">
        <v>7</v>
      </c>
      <c r="D63" s="137">
        <v>1616</v>
      </c>
      <c r="E63" s="83"/>
      <c r="F63" s="99" t="s">
        <v>32</v>
      </c>
    </row>
    <row r="64" spans="1:20" x14ac:dyDescent="0.2">
      <c r="A64" s="80" t="s">
        <v>14</v>
      </c>
      <c r="B64" s="19" t="s">
        <v>23</v>
      </c>
      <c r="C64" s="19" t="s">
        <v>23</v>
      </c>
      <c r="D64" s="41">
        <f>SUM(D60:D63)</f>
        <v>4612</v>
      </c>
      <c r="E64" s="42" t="s">
        <v>23</v>
      </c>
      <c r="F64" s="43" t="s">
        <v>23</v>
      </c>
    </row>
    <row r="65" spans="1:6" x14ac:dyDescent="0.2">
      <c r="A65" s="26" t="s">
        <v>23</v>
      </c>
      <c r="B65" s="19" t="s">
        <v>23</v>
      </c>
      <c r="C65" s="19" t="s">
        <v>23</v>
      </c>
      <c r="D65" s="19" t="s">
        <v>23</v>
      </c>
      <c r="E65" s="44">
        <f>SUM(D64)+D59</f>
        <v>37273</v>
      </c>
      <c r="F65" s="43" t="s">
        <v>23</v>
      </c>
    </row>
    <row r="66" spans="1:6" x14ac:dyDescent="0.2">
      <c r="A66" s="112" t="s">
        <v>40</v>
      </c>
      <c r="B66" s="82" t="s">
        <v>23</v>
      </c>
      <c r="C66" s="82" t="s">
        <v>23</v>
      </c>
      <c r="D66" s="100">
        <v>168351</v>
      </c>
      <c r="E66" s="84" t="s">
        <v>23</v>
      </c>
      <c r="F66" s="43" t="s">
        <v>23</v>
      </c>
    </row>
    <row r="67" spans="1:6" x14ac:dyDescent="0.2">
      <c r="A67" s="113" t="s">
        <v>41</v>
      </c>
      <c r="B67" s="82" t="s">
        <v>82</v>
      </c>
      <c r="C67" s="82">
        <v>7</v>
      </c>
      <c r="D67" s="126">
        <v>1467</v>
      </c>
      <c r="E67" s="84" t="s">
        <v>23</v>
      </c>
      <c r="F67" s="85" t="s">
        <v>47</v>
      </c>
    </row>
    <row r="68" spans="1:6" ht="25.5" x14ac:dyDescent="0.2">
      <c r="A68" s="113" t="s">
        <v>23</v>
      </c>
      <c r="B68" s="82" t="s">
        <v>82</v>
      </c>
      <c r="C68" s="82">
        <v>7</v>
      </c>
      <c r="D68" s="126">
        <v>12097</v>
      </c>
      <c r="E68" s="84" t="s">
        <v>23</v>
      </c>
      <c r="F68" s="88" t="s">
        <v>48</v>
      </c>
    </row>
    <row r="69" spans="1:6" ht="25.5" x14ac:dyDescent="0.2">
      <c r="A69" s="113"/>
      <c r="B69" s="82" t="s">
        <v>82</v>
      </c>
      <c r="C69" s="82">
        <v>7</v>
      </c>
      <c r="D69" s="126">
        <v>1982</v>
      </c>
      <c r="E69" s="84" t="s">
        <v>23</v>
      </c>
      <c r="F69" s="88" t="s">
        <v>36</v>
      </c>
    </row>
    <row r="70" spans="1:6" ht="25.5" x14ac:dyDescent="0.2">
      <c r="A70" s="113"/>
      <c r="B70" s="82" t="s">
        <v>82</v>
      </c>
      <c r="C70" s="82">
        <v>7</v>
      </c>
      <c r="D70" s="126">
        <v>4634</v>
      </c>
      <c r="E70" s="84" t="s">
        <v>23</v>
      </c>
      <c r="F70" s="88" t="s">
        <v>36</v>
      </c>
    </row>
    <row r="71" spans="1:6" x14ac:dyDescent="0.2">
      <c r="A71" s="81" t="s">
        <v>23</v>
      </c>
      <c r="B71" s="82" t="s">
        <v>82</v>
      </c>
      <c r="C71" s="82">
        <v>7</v>
      </c>
      <c r="D71" s="126">
        <v>6729</v>
      </c>
      <c r="E71" s="84" t="s">
        <v>23</v>
      </c>
      <c r="F71" s="85" t="s">
        <v>32</v>
      </c>
    </row>
    <row r="72" spans="1:6" x14ac:dyDescent="0.2">
      <c r="A72" s="86" t="s">
        <v>42</v>
      </c>
      <c r="B72" s="82" t="s">
        <v>23</v>
      </c>
      <c r="C72" s="82" t="s">
        <v>23</v>
      </c>
      <c r="D72" s="100">
        <f>SUM(D67:D71)</f>
        <v>26909</v>
      </c>
      <c r="E72" s="84"/>
      <c r="F72" s="119" t="s">
        <v>23</v>
      </c>
    </row>
    <row r="73" spans="1:6" x14ac:dyDescent="0.2">
      <c r="A73" s="26" t="s">
        <v>23</v>
      </c>
      <c r="B73" s="82" t="s">
        <v>23</v>
      </c>
      <c r="C73" s="82" t="s">
        <v>23</v>
      </c>
      <c r="D73" s="19" t="s">
        <v>23</v>
      </c>
      <c r="E73" s="44">
        <f>D66+D72</f>
        <v>195260</v>
      </c>
      <c r="F73" s="119" t="s">
        <v>23</v>
      </c>
    </row>
    <row r="74" spans="1:6" x14ac:dyDescent="0.2">
      <c r="A74" s="48" t="s">
        <v>51</v>
      </c>
      <c r="B74" s="82" t="s">
        <v>23</v>
      </c>
      <c r="C74" s="82" t="s">
        <v>23</v>
      </c>
      <c r="D74" s="42">
        <v>13130.61</v>
      </c>
      <c r="E74" s="44" t="s">
        <v>23</v>
      </c>
      <c r="F74" s="119" t="s">
        <v>171</v>
      </c>
    </row>
    <row r="75" spans="1:6" x14ac:dyDescent="0.2">
      <c r="A75" s="48"/>
      <c r="B75" s="19" t="s">
        <v>82</v>
      </c>
      <c r="C75" s="19">
        <v>13</v>
      </c>
      <c r="D75" s="19">
        <v>4620</v>
      </c>
      <c r="E75" s="44"/>
      <c r="F75" s="141" t="s">
        <v>88</v>
      </c>
    </row>
    <row r="76" spans="1:6" x14ac:dyDescent="0.2">
      <c r="A76" s="48"/>
      <c r="B76" s="19" t="s">
        <v>82</v>
      </c>
      <c r="C76" s="19">
        <v>24</v>
      </c>
      <c r="D76" s="19">
        <v>-20</v>
      </c>
      <c r="E76" s="44"/>
      <c r="F76" s="141" t="s">
        <v>167</v>
      </c>
    </row>
    <row r="77" spans="1:6" x14ac:dyDescent="0.2">
      <c r="A77" s="48"/>
      <c r="B77" s="19" t="s">
        <v>82</v>
      </c>
      <c r="C77" s="19">
        <v>24</v>
      </c>
      <c r="D77" s="19">
        <v>-20</v>
      </c>
      <c r="E77" s="44"/>
      <c r="F77" s="141" t="s">
        <v>167</v>
      </c>
    </row>
    <row r="78" spans="1:6" x14ac:dyDescent="0.2">
      <c r="A78" s="48"/>
      <c r="B78" s="19" t="s">
        <v>82</v>
      </c>
      <c r="C78" s="19">
        <v>24</v>
      </c>
      <c r="D78" s="19">
        <v>-20</v>
      </c>
      <c r="E78" s="44"/>
      <c r="F78" s="141" t="s">
        <v>167</v>
      </c>
    </row>
    <row r="79" spans="1:6" x14ac:dyDescent="0.2">
      <c r="A79" s="48"/>
      <c r="B79" s="19" t="s">
        <v>82</v>
      </c>
      <c r="C79" s="19">
        <v>25</v>
      </c>
      <c r="D79" s="19">
        <v>-20</v>
      </c>
      <c r="E79" s="44"/>
      <c r="F79" s="141" t="s">
        <v>167</v>
      </c>
    </row>
    <row r="80" spans="1:6" x14ac:dyDescent="0.2">
      <c r="A80" s="48"/>
      <c r="B80" s="19" t="s">
        <v>82</v>
      </c>
      <c r="C80" s="19">
        <v>25</v>
      </c>
      <c r="D80" s="19">
        <v>-20</v>
      </c>
      <c r="E80" s="44"/>
      <c r="F80" s="141"/>
    </row>
    <row r="81" spans="1:8" x14ac:dyDescent="0.2">
      <c r="A81" s="48"/>
      <c r="B81" s="19" t="s">
        <v>82</v>
      </c>
      <c r="C81" s="19">
        <v>25</v>
      </c>
      <c r="D81" s="19">
        <v>-20</v>
      </c>
      <c r="E81" s="44"/>
      <c r="F81" s="141" t="s">
        <v>167</v>
      </c>
    </row>
    <row r="82" spans="1:8" x14ac:dyDescent="0.2">
      <c r="A82" s="26" t="s">
        <v>23</v>
      </c>
      <c r="B82" s="19"/>
      <c r="C82" s="19"/>
      <c r="D82" s="19"/>
      <c r="E82" s="44" t="s">
        <v>23</v>
      </c>
      <c r="F82" s="141"/>
    </row>
    <row r="83" spans="1:8" x14ac:dyDescent="0.2">
      <c r="A83" s="80" t="s">
        <v>52</v>
      </c>
      <c r="B83" s="19" t="s">
        <v>23</v>
      </c>
      <c r="C83" s="19" t="s">
        <v>23</v>
      </c>
      <c r="D83" s="42">
        <f>SUM(D75:D82)</f>
        <v>4500</v>
      </c>
      <c r="E83" s="44" t="s">
        <v>23</v>
      </c>
      <c r="F83" s="119" t="s">
        <v>23</v>
      </c>
    </row>
    <row r="84" spans="1:8" x14ac:dyDescent="0.2">
      <c r="A84" s="26" t="s">
        <v>23</v>
      </c>
      <c r="B84" s="19" t="s">
        <v>23</v>
      </c>
      <c r="C84" s="19" t="s">
        <v>23</v>
      </c>
      <c r="D84" s="19" t="s">
        <v>23</v>
      </c>
      <c r="E84" s="44">
        <f>SUM(D74+D83)</f>
        <v>17630.61</v>
      </c>
      <c r="F84" s="119" t="s">
        <v>23</v>
      </c>
    </row>
    <row r="85" spans="1:8" x14ac:dyDescent="0.2">
      <c r="A85" s="48" t="s">
        <v>49</v>
      </c>
      <c r="B85" s="19" t="s">
        <v>23</v>
      </c>
      <c r="C85" s="19" t="s">
        <v>23</v>
      </c>
      <c r="D85" s="20">
        <v>287100</v>
      </c>
      <c r="E85" s="44" t="s">
        <v>23</v>
      </c>
      <c r="F85" s="119" t="s">
        <v>23</v>
      </c>
      <c r="G85" s="30"/>
      <c r="H85" s="30"/>
    </row>
    <row r="86" spans="1:8" x14ac:dyDescent="0.2">
      <c r="A86" s="26" t="s">
        <v>23</v>
      </c>
      <c r="B86" s="19" t="s">
        <v>82</v>
      </c>
      <c r="C86" s="19">
        <v>7</v>
      </c>
      <c r="D86" s="78">
        <v>1450</v>
      </c>
      <c r="E86" s="44" t="s">
        <v>23</v>
      </c>
      <c r="F86" s="79" t="s">
        <v>75</v>
      </c>
      <c r="G86" s="30"/>
      <c r="H86" s="30"/>
    </row>
    <row r="87" spans="1:8" x14ac:dyDescent="0.2">
      <c r="A87" s="26"/>
      <c r="B87" s="19"/>
      <c r="C87" s="19"/>
      <c r="D87" s="78"/>
      <c r="E87" s="44"/>
      <c r="F87" s="79"/>
    </row>
    <row r="88" spans="1:8" x14ac:dyDescent="0.2">
      <c r="A88" s="80" t="s">
        <v>50</v>
      </c>
      <c r="B88" s="19" t="s">
        <v>23</v>
      </c>
      <c r="C88" s="19" t="s">
        <v>23</v>
      </c>
      <c r="D88" s="20">
        <f>SUM(D86:D87)</f>
        <v>1450</v>
      </c>
      <c r="E88" s="44" t="s">
        <v>23</v>
      </c>
      <c r="F88" s="24" t="s">
        <v>23</v>
      </c>
    </row>
    <row r="89" spans="1:8" x14ac:dyDescent="0.2">
      <c r="A89" s="26" t="s">
        <v>23</v>
      </c>
      <c r="B89" s="19" t="s">
        <v>23</v>
      </c>
      <c r="C89" s="19" t="s">
        <v>23</v>
      </c>
      <c r="D89" s="78" t="s">
        <v>23</v>
      </c>
      <c r="E89" s="44">
        <f>D85+D88</f>
        <v>288550</v>
      </c>
      <c r="F89" s="24" t="s">
        <v>23</v>
      </c>
    </row>
    <row r="90" spans="1:8" x14ac:dyDescent="0.2">
      <c r="A90" s="23" t="s">
        <v>33</v>
      </c>
      <c r="B90" s="19" t="s">
        <v>23</v>
      </c>
      <c r="C90" s="19" t="s">
        <v>23</v>
      </c>
      <c r="D90" s="114">
        <v>250009.99</v>
      </c>
      <c r="E90" s="20" t="s">
        <v>23</v>
      </c>
      <c r="F90" s="27" t="s">
        <v>23</v>
      </c>
    </row>
    <row r="91" spans="1:8" ht="38.25" x14ac:dyDescent="0.2">
      <c r="A91" s="101" t="s">
        <v>35</v>
      </c>
      <c r="B91" s="82" t="s">
        <v>82</v>
      </c>
      <c r="C91" s="82">
        <v>7</v>
      </c>
      <c r="D91" s="148">
        <v>38594</v>
      </c>
      <c r="E91" s="20" t="s">
        <v>23</v>
      </c>
      <c r="F91" s="115" t="s">
        <v>43</v>
      </c>
    </row>
    <row r="92" spans="1:8" x14ac:dyDescent="0.2">
      <c r="A92" s="80" t="s">
        <v>34</v>
      </c>
      <c r="B92" s="19" t="s">
        <v>23</v>
      </c>
      <c r="C92" s="19" t="s">
        <v>23</v>
      </c>
      <c r="D92" s="22">
        <f>SUM(D91:D91)</f>
        <v>38594</v>
      </c>
      <c r="E92" s="20" t="s">
        <v>23</v>
      </c>
      <c r="F92" s="24" t="s">
        <v>23</v>
      </c>
    </row>
    <row r="93" spans="1:8" x14ac:dyDescent="0.2">
      <c r="A93" s="26" t="s">
        <v>23</v>
      </c>
      <c r="B93" s="19" t="s">
        <v>23</v>
      </c>
      <c r="C93" s="19" t="s">
        <v>23</v>
      </c>
      <c r="D93" s="19" t="s">
        <v>23</v>
      </c>
      <c r="E93" s="20">
        <f>SUM(D92)+D90</f>
        <v>288603.99</v>
      </c>
      <c r="F93" s="24" t="s">
        <v>23</v>
      </c>
    </row>
    <row r="94" spans="1:8" ht="13.5" thickBot="1" x14ac:dyDescent="0.25">
      <c r="A94" s="64" t="s">
        <v>23</v>
      </c>
      <c r="B94" s="33" t="s">
        <v>23</v>
      </c>
      <c r="C94" s="33" t="s">
        <v>23</v>
      </c>
      <c r="D94" s="33" t="s">
        <v>23</v>
      </c>
      <c r="E94" s="65">
        <f>SUM(E9:E93)</f>
        <v>13375259.6</v>
      </c>
      <c r="F94" s="34" t="s">
        <v>23</v>
      </c>
    </row>
    <row r="95" spans="1:8" x14ac:dyDescent="0.2">
      <c r="A95" s="35"/>
      <c r="B95" s="36"/>
      <c r="C95" s="36"/>
      <c r="D95" s="36"/>
      <c r="E95" s="37"/>
      <c r="F95" s="38"/>
    </row>
    <row r="96" spans="1:8" x14ac:dyDescent="0.2">
      <c r="F96" s="30"/>
    </row>
    <row r="97" spans="6:6" x14ac:dyDescent="0.2">
      <c r="F97" s="30"/>
    </row>
    <row r="98" spans="6:6" x14ac:dyDescent="0.2">
      <c r="F98" s="30"/>
    </row>
    <row r="99" spans="6:6" x14ac:dyDescent="0.2">
      <c r="F99" s="30"/>
    </row>
  </sheetData>
  <sheetProtection password="EC3D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3"/>
  <dimension ref="A1:N88"/>
  <sheetViews>
    <sheetView showWhiteSpace="0" topLeftCell="A49" zoomScaleNormal="100" workbookViewId="0">
      <selection activeCell="F72" sqref="F72"/>
    </sheetView>
  </sheetViews>
  <sheetFormatPr defaultRowHeight="14.25" x14ac:dyDescent="0.2"/>
  <cols>
    <col min="1" max="1" width="6.85546875" style="12" customWidth="1"/>
    <col min="2" max="2" width="10.140625" style="12" bestFit="1" customWidth="1"/>
    <col min="3" max="3" width="13" style="12" bestFit="1" customWidth="1"/>
    <col min="4" max="4" width="35.7109375" style="12" bestFit="1" customWidth="1"/>
    <col min="5" max="5" width="42.28515625" style="12" customWidth="1"/>
    <col min="6" max="6" width="14.28515625" style="12" bestFit="1" customWidth="1"/>
    <col min="7" max="7" width="9.140625" style="12"/>
    <col min="8" max="8" width="11.28515625" style="12" bestFit="1" customWidth="1"/>
    <col min="9" max="9" width="12.28515625" style="12" bestFit="1" customWidth="1"/>
    <col min="10" max="10" width="10.140625" style="12" bestFit="1" customWidth="1"/>
    <col min="11" max="13" width="9.140625" style="12"/>
    <col min="14" max="14" width="10.7109375" style="12" bestFit="1" customWidth="1"/>
    <col min="15" max="16384" width="9.140625" style="12"/>
  </cols>
  <sheetData>
    <row r="1" spans="1:6" x14ac:dyDescent="0.2">
      <c r="A1" s="1" t="s">
        <v>4</v>
      </c>
      <c r="B1" s="1"/>
      <c r="C1" s="8"/>
      <c r="D1" s="8"/>
      <c r="E1" s="8"/>
      <c r="F1" s="8"/>
    </row>
    <row r="3" spans="1:6" x14ac:dyDescent="0.2">
      <c r="A3" s="1" t="s">
        <v>17</v>
      </c>
      <c r="B3" s="8"/>
      <c r="C3" s="8"/>
      <c r="D3" s="8"/>
      <c r="F3" s="8"/>
    </row>
    <row r="4" spans="1:6" x14ac:dyDescent="0.2">
      <c r="A4" s="8"/>
      <c r="B4" s="1"/>
      <c r="C4" s="8"/>
      <c r="D4" s="8"/>
      <c r="E4" s="8"/>
      <c r="F4" s="8"/>
    </row>
    <row r="5" spans="1:6" x14ac:dyDescent="0.2">
      <c r="A5" s="153" t="s">
        <v>77</v>
      </c>
      <c r="B5" s="153"/>
      <c r="C5" s="153"/>
      <c r="F5" s="8"/>
    </row>
    <row r="6" spans="1:6" ht="15" thickBot="1" x14ac:dyDescent="0.25">
      <c r="A6" s="8"/>
      <c r="B6" s="8"/>
      <c r="C6" s="8"/>
      <c r="D6" s="8"/>
      <c r="E6" s="8"/>
      <c r="F6" s="8"/>
    </row>
    <row r="7" spans="1:6" ht="51" x14ac:dyDescent="0.2">
      <c r="A7" s="122" t="s">
        <v>0</v>
      </c>
      <c r="B7" s="123" t="s">
        <v>1</v>
      </c>
      <c r="C7" s="13" t="s">
        <v>2</v>
      </c>
      <c r="D7" s="123" t="s">
        <v>15</v>
      </c>
      <c r="E7" s="123" t="s">
        <v>29</v>
      </c>
      <c r="F7" s="3" t="s">
        <v>16</v>
      </c>
    </row>
    <row r="8" spans="1:6" x14ac:dyDescent="0.2">
      <c r="A8" s="121">
        <v>1</v>
      </c>
      <c r="B8" s="128">
        <v>44046</v>
      </c>
      <c r="C8" s="129">
        <v>1163</v>
      </c>
      <c r="D8" s="130" t="s">
        <v>80</v>
      </c>
      <c r="E8" s="130" t="s">
        <v>81</v>
      </c>
      <c r="F8" s="131">
        <v>416.5</v>
      </c>
    </row>
    <row r="9" spans="1:6" x14ac:dyDescent="0.2">
      <c r="A9" s="62">
        <v>2</v>
      </c>
      <c r="B9" s="128">
        <v>44047</v>
      </c>
      <c r="C9" s="132">
        <v>1166</v>
      </c>
      <c r="D9" s="133" t="s">
        <v>85</v>
      </c>
      <c r="E9" s="133" t="s">
        <v>86</v>
      </c>
      <c r="F9" s="131">
        <v>773.5</v>
      </c>
    </row>
    <row r="10" spans="1:6" x14ac:dyDescent="0.2">
      <c r="A10" s="121">
        <v>3</v>
      </c>
      <c r="B10" s="128">
        <v>44048</v>
      </c>
      <c r="C10" s="129">
        <v>35</v>
      </c>
      <c r="D10" s="130" t="s">
        <v>87</v>
      </c>
      <c r="E10" s="130" t="s">
        <v>88</v>
      </c>
      <c r="F10" s="131">
        <v>179.9</v>
      </c>
    </row>
    <row r="11" spans="1:6" x14ac:dyDescent="0.2">
      <c r="A11" s="121">
        <v>4</v>
      </c>
      <c r="B11" s="128">
        <v>44048</v>
      </c>
      <c r="C11" s="18">
        <v>1167</v>
      </c>
      <c r="D11" s="133" t="s">
        <v>89</v>
      </c>
      <c r="E11" s="7" t="s">
        <v>90</v>
      </c>
      <c r="F11" s="28">
        <v>22848</v>
      </c>
    </row>
    <row r="12" spans="1:6" x14ac:dyDescent="0.2">
      <c r="A12" s="62">
        <v>5</v>
      </c>
      <c r="B12" s="128">
        <v>44048</v>
      </c>
      <c r="C12" s="40">
        <v>1168</v>
      </c>
      <c r="D12" s="130" t="s">
        <v>91</v>
      </c>
      <c r="E12" s="39" t="s">
        <v>92</v>
      </c>
      <c r="F12" s="63">
        <v>2114.11</v>
      </c>
    </row>
    <row r="13" spans="1:6" s="17" customFormat="1" x14ac:dyDescent="0.2">
      <c r="A13" s="121">
        <v>6</v>
      </c>
      <c r="B13" s="128">
        <v>44048</v>
      </c>
      <c r="C13" s="134">
        <v>1169</v>
      </c>
      <c r="D13" s="130" t="s">
        <v>91</v>
      </c>
      <c r="E13" s="135" t="s">
        <v>93</v>
      </c>
      <c r="F13" s="136">
        <v>1344.28</v>
      </c>
    </row>
    <row r="14" spans="1:6" x14ac:dyDescent="0.2">
      <c r="A14" s="121">
        <v>7</v>
      </c>
      <c r="B14" s="128">
        <v>44050</v>
      </c>
      <c r="C14" s="132">
        <v>1239</v>
      </c>
      <c r="D14" s="133" t="s">
        <v>94</v>
      </c>
      <c r="E14" s="133" t="s">
        <v>95</v>
      </c>
      <c r="F14" s="131">
        <v>805.64</v>
      </c>
    </row>
    <row r="15" spans="1:6" x14ac:dyDescent="0.2">
      <c r="A15" s="62">
        <v>8</v>
      </c>
      <c r="B15" s="128">
        <v>44050</v>
      </c>
      <c r="C15" s="129">
        <v>1242</v>
      </c>
      <c r="D15" s="130" t="s">
        <v>98</v>
      </c>
      <c r="E15" s="130" t="s">
        <v>99</v>
      </c>
      <c r="F15" s="131">
        <v>1604.95</v>
      </c>
    </row>
    <row r="16" spans="1:6" x14ac:dyDescent="0.2">
      <c r="A16" s="121">
        <v>9</v>
      </c>
      <c r="B16" s="128">
        <v>44050</v>
      </c>
      <c r="C16" s="129">
        <v>1243</v>
      </c>
      <c r="D16" s="133" t="s">
        <v>91</v>
      </c>
      <c r="E16" s="130" t="s">
        <v>100</v>
      </c>
      <c r="F16" s="131">
        <v>101.29</v>
      </c>
    </row>
    <row r="17" spans="1:7" x14ac:dyDescent="0.2">
      <c r="A17" s="121">
        <v>10</v>
      </c>
      <c r="B17" s="128">
        <v>44050</v>
      </c>
      <c r="C17" s="129">
        <v>1244</v>
      </c>
      <c r="D17" s="130" t="s">
        <v>101</v>
      </c>
      <c r="E17" s="130" t="s">
        <v>102</v>
      </c>
      <c r="F17" s="131">
        <v>980</v>
      </c>
    </row>
    <row r="18" spans="1:7" x14ac:dyDescent="0.2">
      <c r="A18" s="62">
        <v>11</v>
      </c>
      <c r="B18" s="21">
        <v>44050</v>
      </c>
      <c r="C18" s="18">
        <v>1245</v>
      </c>
      <c r="D18" s="7" t="s">
        <v>101</v>
      </c>
      <c r="E18" s="7" t="s">
        <v>103</v>
      </c>
      <c r="F18" s="28">
        <v>4290</v>
      </c>
    </row>
    <row r="19" spans="1:7" x14ac:dyDescent="0.2">
      <c r="A19" s="121">
        <v>12</v>
      </c>
      <c r="B19" s="21">
        <v>44050</v>
      </c>
      <c r="C19" s="18">
        <v>36</v>
      </c>
      <c r="D19" s="7" t="s">
        <v>87</v>
      </c>
      <c r="E19" s="7" t="s">
        <v>88</v>
      </c>
      <c r="F19" s="28">
        <v>480</v>
      </c>
    </row>
    <row r="20" spans="1:7" x14ac:dyDescent="0.2">
      <c r="A20" s="121">
        <v>13</v>
      </c>
      <c r="B20" s="21">
        <v>44053</v>
      </c>
      <c r="C20" s="18">
        <v>1248</v>
      </c>
      <c r="D20" s="7" t="s">
        <v>104</v>
      </c>
      <c r="E20" s="7" t="s">
        <v>105</v>
      </c>
      <c r="F20" s="28">
        <v>7473.2</v>
      </c>
    </row>
    <row r="21" spans="1:7" x14ac:dyDescent="0.2">
      <c r="A21" s="62">
        <v>14</v>
      </c>
      <c r="B21" s="21">
        <v>44053</v>
      </c>
      <c r="C21" s="18">
        <v>1249</v>
      </c>
      <c r="D21" s="7" t="s">
        <v>106</v>
      </c>
      <c r="E21" s="7" t="s">
        <v>107</v>
      </c>
      <c r="F21" s="28">
        <v>2352.56</v>
      </c>
    </row>
    <row r="22" spans="1:7" x14ac:dyDescent="0.2">
      <c r="A22" s="121">
        <v>15</v>
      </c>
      <c r="B22" s="21">
        <v>44053</v>
      </c>
      <c r="C22" s="18">
        <v>1250</v>
      </c>
      <c r="D22" s="7" t="s">
        <v>108</v>
      </c>
      <c r="E22" s="7" t="s">
        <v>109</v>
      </c>
      <c r="F22" s="28">
        <v>15467.24</v>
      </c>
    </row>
    <row r="23" spans="1:7" x14ac:dyDescent="0.2">
      <c r="A23" s="121">
        <v>16</v>
      </c>
      <c r="B23" s="45">
        <v>44055</v>
      </c>
      <c r="C23" s="19">
        <v>134</v>
      </c>
      <c r="D23" s="53" t="s">
        <v>87</v>
      </c>
      <c r="E23" s="53" t="s">
        <v>110</v>
      </c>
      <c r="F23" s="124">
        <v>-105.58</v>
      </c>
    </row>
    <row r="24" spans="1:7" x14ac:dyDescent="0.2">
      <c r="A24" s="62">
        <v>17</v>
      </c>
      <c r="B24" s="21">
        <v>44055</v>
      </c>
      <c r="C24" s="18">
        <v>37</v>
      </c>
      <c r="D24" s="7" t="s">
        <v>87</v>
      </c>
      <c r="E24" s="125" t="s">
        <v>88</v>
      </c>
      <c r="F24" s="124">
        <v>357</v>
      </c>
    </row>
    <row r="25" spans="1:7" x14ac:dyDescent="0.2">
      <c r="A25" s="121">
        <v>18</v>
      </c>
      <c r="B25" s="21">
        <v>44055</v>
      </c>
      <c r="C25" s="18">
        <v>1252</v>
      </c>
      <c r="D25" s="7" t="s">
        <v>111</v>
      </c>
      <c r="E25" s="7" t="s">
        <v>112</v>
      </c>
      <c r="F25" s="124">
        <v>297.5</v>
      </c>
    </row>
    <row r="26" spans="1:7" x14ac:dyDescent="0.2">
      <c r="A26" s="121">
        <v>19</v>
      </c>
      <c r="B26" s="21">
        <v>44055</v>
      </c>
      <c r="C26" s="18">
        <v>1253</v>
      </c>
      <c r="D26" s="7" t="s">
        <v>113</v>
      </c>
      <c r="E26" s="125" t="s">
        <v>114</v>
      </c>
      <c r="F26" s="124">
        <v>7343.91</v>
      </c>
    </row>
    <row r="27" spans="1:7" x14ac:dyDescent="0.2">
      <c r="A27" s="62">
        <v>20</v>
      </c>
      <c r="B27" s="21">
        <v>44055</v>
      </c>
      <c r="C27" s="18">
        <v>1254</v>
      </c>
      <c r="D27" s="7" t="s">
        <v>115</v>
      </c>
      <c r="E27" s="125" t="s">
        <v>116</v>
      </c>
      <c r="F27" s="124">
        <v>1099.99</v>
      </c>
    </row>
    <row r="28" spans="1:7" x14ac:dyDescent="0.2">
      <c r="A28" s="121">
        <v>21</v>
      </c>
      <c r="B28" s="45">
        <v>44055</v>
      </c>
      <c r="C28" s="19">
        <v>1255</v>
      </c>
      <c r="D28" s="53" t="s">
        <v>117</v>
      </c>
      <c r="E28" s="54" t="s">
        <v>118</v>
      </c>
      <c r="F28" s="124">
        <v>4980.1400000000003</v>
      </c>
      <c r="G28" s="17"/>
    </row>
    <row r="29" spans="1:7" x14ac:dyDescent="0.2">
      <c r="A29" s="121">
        <v>22</v>
      </c>
      <c r="B29" s="45">
        <v>44056</v>
      </c>
      <c r="C29" s="19">
        <v>38</v>
      </c>
      <c r="D29" s="53" t="s">
        <v>87</v>
      </c>
      <c r="E29" s="54" t="s">
        <v>88</v>
      </c>
      <c r="F29" s="124">
        <v>256</v>
      </c>
      <c r="G29" s="17"/>
    </row>
    <row r="30" spans="1:7" x14ac:dyDescent="0.2">
      <c r="A30" s="62">
        <v>23</v>
      </c>
      <c r="B30" s="45">
        <v>44056</v>
      </c>
      <c r="C30" s="19">
        <v>1257</v>
      </c>
      <c r="D30" s="53" t="s">
        <v>119</v>
      </c>
      <c r="E30" s="54" t="s">
        <v>120</v>
      </c>
      <c r="F30" s="28">
        <v>1494</v>
      </c>
    </row>
    <row r="31" spans="1:7" x14ac:dyDescent="0.2">
      <c r="A31" s="121">
        <v>24</v>
      </c>
      <c r="B31" s="45">
        <v>44056</v>
      </c>
      <c r="C31" s="19">
        <v>1258</v>
      </c>
      <c r="D31" s="53" t="s">
        <v>121</v>
      </c>
      <c r="E31" s="54" t="s">
        <v>122</v>
      </c>
      <c r="F31" s="28">
        <v>886.34</v>
      </c>
    </row>
    <row r="32" spans="1:7" x14ac:dyDescent="0.2">
      <c r="A32" s="121">
        <v>25</v>
      </c>
      <c r="B32" s="45">
        <v>44056</v>
      </c>
      <c r="C32" s="19">
        <v>1259</v>
      </c>
      <c r="D32" s="53" t="s">
        <v>121</v>
      </c>
      <c r="E32" s="54" t="s">
        <v>122</v>
      </c>
      <c r="F32" s="28">
        <v>235.62</v>
      </c>
    </row>
    <row r="33" spans="1:6" x14ac:dyDescent="0.2">
      <c r="A33" s="62">
        <v>26</v>
      </c>
      <c r="B33" s="45">
        <v>44057</v>
      </c>
      <c r="C33" s="19">
        <v>39</v>
      </c>
      <c r="D33" s="53" t="s">
        <v>87</v>
      </c>
      <c r="E33" s="54" t="s">
        <v>88</v>
      </c>
      <c r="F33" s="28">
        <v>900</v>
      </c>
    </row>
    <row r="34" spans="1:6" x14ac:dyDescent="0.2">
      <c r="A34" s="121">
        <v>27</v>
      </c>
      <c r="B34" s="45">
        <v>44057</v>
      </c>
      <c r="C34" s="19">
        <v>1260</v>
      </c>
      <c r="D34" s="53" t="s">
        <v>123</v>
      </c>
      <c r="E34" s="54" t="s">
        <v>124</v>
      </c>
      <c r="F34" s="28">
        <v>1428</v>
      </c>
    </row>
    <row r="35" spans="1:6" x14ac:dyDescent="0.2">
      <c r="A35" s="121">
        <v>28</v>
      </c>
      <c r="B35" s="45">
        <v>44057</v>
      </c>
      <c r="C35" s="19">
        <v>1261</v>
      </c>
      <c r="D35" s="53" t="s">
        <v>91</v>
      </c>
      <c r="E35" s="54" t="s">
        <v>100</v>
      </c>
      <c r="F35" s="28">
        <v>1618.4</v>
      </c>
    </row>
    <row r="36" spans="1:6" x14ac:dyDescent="0.2">
      <c r="A36" s="62">
        <v>29</v>
      </c>
      <c r="B36" s="45">
        <v>44057</v>
      </c>
      <c r="C36" s="19">
        <v>1262</v>
      </c>
      <c r="D36" s="53" t="s">
        <v>125</v>
      </c>
      <c r="E36" s="54" t="s">
        <v>126</v>
      </c>
      <c r="F36" s="28">
        <v>1446.65</v>
      </c>
    </row>
    <row r="37" spans="1:6" x14ac:dyDescent="0.2">
      <c r="A37" s="121">
        <v>30</v>
      </c>
      <c r="B37" s="45">
        <v>44061</v>
      </c>
      <c r="C37" s="19">
        <v>138</v>
      </c>
      <c r="D37" s="53" t="s">
        <v>87</v>
      </c>
      <c r="E37" s="54" t="s">
        <v>110</v>
      </c>
      <c r="F37" s="28">
        <v>-257</v>
      </c>
    </row>
    <row r="38" spans="1:6" x14ac:dyDescent="0.2">
      <c r="A38" s="121">
        <v>31</v>
      </c>
      <c r="B38" s="45">
        <v>44061</v>
      </c>
      <c r="C38" s="19">
        <v>40</v>
      </c>
      <c r="D38" s="53" t="s">
        <v>87</v>
      </c>
      <c r="E38" s="54" t="s">
        <v>88</v>
      </c>
      <c r="F38" s="28">
        <v>4000</v>
      </c>
    </row>
    <row r="39" spans="1:6" x14ac:dyDescent="0.2">
      <c r="A39" s="62">
        <v>32</v>
      </c>
      <c r="B39" s="45">
        <v>44061</v>
      </c>
      <c r="C39" s="19">
        <v>1264</v>
      </c>
      <c r="D39" s="53" t="s">
        <v>127</v>
      </c>
      <c r="E39" s="54" t="s">
        <v>128</v>
      </c>
      <c r="F39" s="28">
        <v>11250</v>
      </c>
    </row>
    <row r="40" spans="1:6" x14ac:dyDescent="0.2">
      <c r="A40" s="121">
        <v>33</v>
      </c>
      <c r="B40" s="45">
        <v>44061</v>
      </c>
      <c r="C40" s="19">
        <v>1265</v>
      </c>
      <c r="D40" s="53" t="s">
        <v>127</v>
      </c>
      <c r="E40" s="54" t="s">
        <v>129</v>
      </c>
      <c r="F40" s="28">
        <v>23.03</v>
      </c>
    </row>
    <row r="41" spans="1:6" x14ac:dyDescent="0.2">
      <c r="A41" s="121">
        <v>34</v>
      </c>
      <c r="B41" s="45">
        <v>44061</v>
      </c>
      <c r="C41" s="19">
        <v>1267</v>
      </c>
      <c r="D41" s="53" t="s">
        <v>130</v>
      </c>
      <c r="E41" s="54" t="s">
        <v>131</v>
      </c>
      <c r="F41" s="28">
        <v>896.32</v>
      </c>
    </row>
    <row r="42" spans="1:6" x14ac:dyDescent="0.2">
      <c r="A42" s="62">
        <v>35</v>
      </c>
      <c r="B42" s="45">
        <v>44061</v>
      </c>
      <c r="C42" s="19">
        <v>1268</v>
      </c>
      <c r="D42" s="53" t="s">
        <v>130</v>
      </c>
      <c r="E42" s="54" t="s">
        <v>131</v>
      </c>
      <c r="F42" s="28">
        <v>1267.6199999999999</v>
      </c>
    </row>
    <row r="43" spans="1:6" s="17" customFormat="1" x14ac:dyDescent="0.2">
      <c r="A43" s="121">
        <v>36</v>
      </c>
      <c r="B43" s="45">
        <v>44067</v>
      </c>
      <c r="C43" s="19">
        <v>1269</v>
      </c>
      <c r="D43" s="53" t="s">
        <v>132</v>
      </c>
      <c r="E43" s="54" t="s">
        <v>133</v>
      </c>
      <c r="F43" s="28">
        <v>2975</v>
      </c>
    </row>
    <row r="44" spans="1:6" s="17" customFormat="1" x14ac:dyDescent="0.2">
      <c r="A44" s="121">
        <v>37</v>
      </c>
      <c r="B44" s="45">
        <v>44067</v>
      </c>
      <c r="C44" s="19">
        <v>1270</v>
      </c>
      <c r="D44" s="53" t="s">
        <v>134</v>
      </c>
      <c r="E44" s="54" t="s">
        <v>135</v>
      </c>
      <c r="F44" s="28">
        <v>6268.81</v>
      </c>
    </row>
    <row r="45" spans="1:6" s="17" customFormat="1" x14ac:dyDescent="0.2">
      <c r="A45" s="62">
        <v>38</v>
      </c>
      <c r="B45" s="45">
        <v>44067</v>
      </c>
      <c r="C45" s="19">
        <v>1271</v>
      </c>
      <c r="D45" s="53" t="s">
        <v>136</v>
      </c>
      <c r="E45" s="54" t="s">
        <v>137</v>
      </c>
      <c r="F45" s="28">
        <v>624.75</v>
      </c>
    </row>
    <row r="46" spans="1:6" s="17" customFormat="1" x14ac:dyDescent="0.2">
      <c r="A46" s="121">
        <v>39</v>
      </c>
      <c r="B46" s="45">
        <v>44067</v>
      </c>
      <c r="C46" s="19">
        <v>1272</v>
      </c>
      <c r="D46" s="53" t="s">
        <v>136</v>
      </c>
      <c r="E46" s="54" t="s">
        <v>138</v>
      </c>
      <c r="F46" s="28">
        <v>140.18</v>
      </c>
    </row>
    <row r="47" spans="1:6" s="17" customFormat="1" x14ac:dyDescent="0.2">
      <c r="A47" s="121">
        <v>40</v>
      </c>
      <c r="B47" s="45">
        <v>44067</v>
      </c>
      <c r="C47" s="19">
        <v>1274</v>
      </c>
      <c r="D47" s="53" t="s">
        <v>140</v>
      </c>
      <c r="E47" s="54" t="s">
        <v>141</v>
      </c>
      <c r="F47" s="28">
        <v>6426</v>
      </c>
    </row>
    <row r="48" spans="1:6" s="17" customFormat="1" x14ac:dyDescent="0.2">
      <c r="A48" s="62">
        <v>41</v>
      </c>
      <c r="B48" s="45">
        <v>44067</v>
      </c>
      <c r="C48" s="19">
        <v>1275</v>
      </c>
      <c r="D48" s="53" t="s">
        <v>142</v>
      </c>
      <c r="E48" s="54" t="s">
        <v>143</v>
      </c>
      <c r="F48" s="28">
        <v>250</v>
      </c>
    </row>
    <row r="49" spans="1:8" s="17" customFormat="1" x14ac:dyDescent="0.2">
      <c r="A49" s="121">
        <v>42</v>
      </c>
      <c r="B49" s="45">
        <v>44067</v>
      </c>
      <c r="C49" s="50">
        <v>1276</v>
      </c>
      <c r="D49" s="53" t="s">
        <v>144</v>
      </c>
      <c r="E49" s="54" t="s">
        <v>145</v>
      </c>
      <c r="F49" s="28">
        <v>2300</v>
      </c>
    </row>
    <row r="50" spans="1:8" s="17" customFormat="1" x14ac:dyDescent="0.2">
      <c r="A50" s="121">
        <v>43</v>
      </c>
      <c r="B50" s="45">
        <v>44067</v>
      </c>
      <c r="C50" s="50">
        <v>1277</v>
      </c>
      <c r="D50" s="53" t="s">
        <v>146</v>
      </c>
      <c r="E50" s="54" t="s">
        <v>147</v>
      </c>
      <c r="F50" s="28">
        <v>1830.96</v>
      </c>
    </row>
    <row r="51" spans="1:8" s="17" customFormat="1" x14ac:dyDescent="0.2">
      <c r="A51" s="62">
        <v>44</v>
      </c>
      <c r="B51" s="45">
        <v>44067</v>
      </c>
      <c r="C51" s="50">
        <v>1281</v>
      </c>
      <c r="D51" s="53" t="s">
        <v>148</v>
      </c>
      <c r="E51" s="54" t="s">
        <v>149</v>
      </c>
      <c r="F51" s="28">
        <v>547.4</v>
      </c>
    </row>
    <row r="52" spans="1:8" s="17" customFormat="1" x14ac:dyDescent="0.2">
      <c r="A52" s="121">
        <v>45</v>
      </c>
      <c r="B52" s="45">
        <v>44067</v>
      </c>
      <c r="C52" s="50">
        <v>1282</v>
      </c>
      <c r="D52" s="53" t="s">
        <v>98</v>
      </c>
      <c r="E52" s="54" t="s">
        <v>124</v>
      </c>
      <c r="F52" s="28">
        <v>1604.95</v>
      </c>
      <c r="G52" s="143"/>
      <c r="H52" s="143"/>
    </row>
    <row r="53" spans="1:8" s="17" customFormat="1" x14ac:dyDescent="0.2">
      <c r="A53" s="121">
        <v>46</v>
      </c>
      <c r="B53" s="45">
        <v>44067</v>
      </c>
      <c r="C53" s="50">
        <v>1283</v>
      </c>
      <c r="D53" s="53" t="s">
        <v>80</v>
      </c>
      <c r="E53" s="54" t="s">
        <v>124</v>
      </c>
      <c r="F53" s="28">
        <v>7735</v>
      </c>
    </row>
    <row r="54" spans="1:8" s="17" customFormat="1" x14ac:dyDescent="0.2">
      <c r="A54" s="62">
        <v>47</v>
      </c>
      <c r="B54" s="45">
        <v>44067</v>
      </c>
      <c r="C54" s="50">
        <v>1284</v>
      </c>
      <c r="D54" s="53" t="s">
        <v>150</v>
      </c>
      <c r="E54" s="54" t="s">
        <v>151</v>
      </c>
      <c r="F54" s="28">
        <v>1805.27</v>
      </c>
      <c r="G54" s="143"/>
      <c r="H54" s="143"/>
    </row>
    <row r="55" spans="1:8" s="17" customFormat="1" x14ac:dyDescent="0.2">
      <c r="A55" s="121">
        <v>48</v>
      </c>
      <c r="B55" s="45">
        <v>44069</v>
      </c>
      <c r="C55" s="50">
        <v>1294</v>
      </c>
      <c r="D55" s="53" t="s">
        <v>152</v>
      </c>
      <c r="E55" s="54" t="s">
        <v>153</v>
      </c>
      <c r="F55" s="28">
        <v>2332.4</v>
      </c>
      <c r="G55" s="143"/>
      <c r="H55" s="143"/>
    </row>
    <row r="56" spans="1:8" s="17" customFormat="1" x14ac:dyDescent="0.2">
      <c r="A56" s="121">
        <v>49</v>
      </c>
      <c r="B56" s="45">
        <v>44069</v>
      </c>
      <c r="C56" s="50">
        <v>1295</v>
      </c>
      <c r="D56" s="53" t="s">
        <v>91</v>
      </c>
      <c r="E56" s="54" t="s">
        <v>154</v>
      </c>
      <c r="F56" s="28">
        <v>3746.04</v>
      </c>
    </row>
    <row r="57" spans="1:8" s="17" customFormat="1" x14ac:dyDescent="0.2">
      <c r="A57" s="62">
        <v>50</v>
      </c>
      <c r="B57" s="45">
        <v>44069</v>
      </c>
      <c r="C57" s="50">
        <v>1296</v>
      </c>
      <c r="D57" s="53" t="s">
        <v>80</v>
      </c>
      <c r="E57" s="54" t="s">
        <v>81</v>
      </c>
      <c r="F57" s="28">
        <v>833</v>
      </c>
    </row>
    <row r="58" spans="1:8" s="17" customFormat="1" x14ac:dyDescent="0.2">
      <c r="A58" s="121">
        <v>51</v>
      </c>
      <c r="B58" s="45">
        <v>44069</v>
      </c>
      <c r="C58" s="50">
        <v>1297</v>
      </c>
      <c r="D58" s="53" t="s">
        <v>125</v>
      </c>
      <c r="E58" s="54" t="s">
        <v>155</v>
      </c>
      <c r="F58" s="28">
        <v>119</v>
      </c>
    </row>
    <row r="59" spans="1:8" s="17" customFormat="1" x14ac:dyDescent="0.2">
      <c r="A59" s="121">
        <v>52</v>
      </c>
      <c r="B59" s="45">
        <v>44069</v>
      </c>
      <c r="C59" s="50">
        <v>1298</v>
      </c>
      <c r="D59" s="53" t="s">
        <v>156</v>
      </c>
      <c r="E59" s="54" t="s">
        <v>157</v>
      </c>
      <c r="F59" s="28">
        <v>35205.360000000001</v>
      </c>
    </row>
    <row r="60" spans="1:8" s="17" customFormat="1" x14ac:dyDescent="0.2">
      <c r="A60" s="62">
        <v>53</v>
      </c>
      <c r="B60" s="45">
        <v>44069</v>
      </c>
      <c r="C60" s="50">
        <v>1299</v>
      </c>
      <c r="D60" s="53" t="s">
        <v>156</v>
      </c>
      <c r="E60" s="54" t="s">
        <v>157</v>
      </c>
      <c r="F60" s="28">
        <v>20519.13</v>
      </c>
    </row>
    <row r="61" spans="1:8" s="17" customFormat="1" x14ac:dyDescent="0.2">
      <c r="A61" s="121">
        <v>54</v>
      </c>
      <c r="B61" s="45">
        <v>44069</v>
      </c>
      <c r="C61" s="50">
        <v>1300</v>
      </c>
      <c r="D61" s="53" t="s">
        <v>158</v>
      </c>
      <c r="E61" s="54" t="s">
        <v>159</v>
      </c>
      <c r="F61" s="28">
        <v>2700</v>
      </c>
    </row>
    <row r="62" spans="1:8" s="17" customFormat="1" x14ac:dyDescent="0.2">
      <c r="A62" s="121">
        <v>55</v>
      </c>
      <c r="B62" s="45">
        <v>44069</v>
      </c>
      <c r="C62" s="50">
        <v>1273</v>
      </c>
      <c r="D62" s="53" t="s">
        <v>134</v>
      </c>
      <c r="E62" s="54" t="s">
        <v>139</v>
      </c>
      <c r="F62" s="28">
        <v>5566.82</v>
      </c>
    </row>
    <row r="63" spans="1:8" s="17" customFormat="1" x14ac:dyDescent="0.2">
      <c r="A63" s="62">
        <v>56</v>
      </c>
      <c r="B63" s="45">
        <v>44069</v>
      </c>
      <c r="C63" s="50">
        <v>1301</v>
      </c>
      <c r="D63" s="53" t="s">
        <v>158</v>
      </c>
      <c r="E63" s="54" t="s">
        <v>160</v>
      </c>
      <c r="F63" s="28">
        <v>4500</v>
      </c>
    </row>
    <row r="64" spans="1:8" s="17" customFormat="1" x14ac:dyDescent="0.2">
      <c r="A64" s="121">
        <v>57</v>
      </c>
      <c r="B64" s="45">
        <v>44069</v>
      </c>
      <c r="C64" s="50">
        <v>1302</v>
      </c>
      <c r="D64" s="53" t="s">
        <v>161</v>
      </c>
      <c r="E64" s="54" t="s">
        <v>162</v>
      </c>
      <c r="F64" s="28">
        <v>75</v>
      </c>
    </row>
    <row r="65" spans="1:14" s="17" customFormat="1" x14ac:dyDescent="0.2">
      <c r="A65" s="121">
        <v>58</v>
      </c>
      <c r="B65" s="45">
        <v>44069</v>
      </c>
      <c r="C65" s="50">
        <v>150</v>
      </c>
      <c r="D65" s="53" t="s">
        <v>87</v>
      </c>
      <c r="E65" s="54" t="s">
        <v>110</v>
      </c>
      <c r="F65" s="28">
        <v>-450</v>
      </c>
    </row>
    <row r="66" spans="1:14" s="17" customFormat="1" x14ac:dyDescent="0.2">
      <c r="A66" s="62">
        <v>59</v>
      </c>
      <c r="B66" s="45">
        <v>44069</v>
      </c>
      <c r="C66" s="50">
        <v>1303</v>
      </c>
      <c r="D66" s="53" t="s">
        <v>163</v>
      </c>
      <c r="E66" s="54" t="s">
        <v>164</v>
      </c>
      <c r="F66" s="28">
        <v>69.05</v>
      </c>
    </row>
    <row r="67" spans="1:14" s="17" customFormat="1" x14ac:dyDescent="0.2">
      <c r="A67" s="121">
        <v>60</v>
      </c>
      <c r="B67" s="45">
        <v>44071</v>
      </c>
      <c r="C67" s="50">
        <v>1304</v>
      </c>
      <c r="D67" s="53" t="s">
        <v>91</v>
      </c>
      <c r="E67" s="54" t="s">
        <v>154</v>
      </c>
      <c r="F67" s="28">
        <v>2110.81</v>
      </c>
    </row>
    <row r="68" spans="1:14" s="17" customFormat="1" x14ac:dyDescent="0.2">
      <c r="A68" s="121">
        <v>61</v>
      </c>
      <c r="B68" s="45">
        <v>44074</v>
      </c>
      <c r="C68" s="50">
        <v>1308</v>
      </c>
      <c r="D68" s="53" t="s">
        <v>165</v>
      </c>
      <c r="E68" s="54" t="s">
        <v>166</v>
      </c>
      <c r="F68" s="28">
        <v>2889.13</v>
      </c>
    </row>
    <row r="69" spans="1:14" s="17" customFormat="1" x14ac:dyDescent="0.2">
      <c r="A69" s="62">
        <v>62</v>
      </c>
      <c r="B69" s="45">
        <v>44074</v>
      </c>
      <c r="C69" s="50">
        <v>41</v>
      </c>
      <c r="D69" s="53" t="s">
        <v>87</v>
      </c>
      <c r="E69" s="54" t="s">
        <v>88</v>
      </c>
      <c r="F69" s="28">
        <v>1870</v>
      </c>
    </row>
    <row r="70" spans="1:14" x14ac:dyDescent="0.2">
      <c r="A70" s="121">
        <v>93</v>
      </c>
      <c r="B70" s="116" t="s">
        <v>23</v>
      </c>
      <c r="C70" s="117" t="s">
        <v>23</v>
      </c>
      <c r="D70" s="118" t="s">
        <v>168</v>
      </c>
      <c r="E70" s="118" t="s">
        <v>168</v>
      </c>
      <c r="F70" s="28">
        <v>1446.47</v>
      </c>
    </row>
    <row r="71" spans="1:14" x14ac:dyDescent="0.2">
      <c r="A71" s="121">
        <v>94</v>
      </c>
      <c r="B71" s="116">
        <v>44067</v>
      </c>
      <c r="C71" s="117" t="s">
        <v>23</v>
      </c>
      <c r="D71" s="118" t="s">
        <v>170</v>
      </c>
      <c r="E71" s="54" t="s">
        <v>169</v>
      </c>
      <c r="F71" s="28">
        <v>3541.53</v>
      </c>
    </row>
    <row r="72" spans="1:14" ht="15" thickBot="1" x14ac:dyDescent="0.25">
      <c r="A72" s="151" t="s">
        <v>78</v>
      </c>
      <c r="B72" s="152"/>
      <c r="C72" s="152"/>
      <c r="D72" s="152"/>
      <c r="E72" s="152"/>
      <c r="F72" s="14">
        <f>SUM(F8:F71)</f>
        <v>220231.16999999998</v>
      </c>
    </row>
    <row r="73" spans="1:14" s="17" customFormat="1" x14ac:dyDescent="0.2">
      <c r="A73" s="12"/>
      <c r="B73" s="12"/>
      <c r="C73" s="12"/>
      <c r="D73" s="12"/>
      <c r="E73" s="12"/>
      <c r="F73" s="12"/>
    </row>
    <row r="74" spans="1:14" s="17" customFormat="1" x14ac:dyDescent="0.2">
      <c r="A74" s="12"/>
      <c r="B74" s="12"/>
      <c r="C74" s="12"/>
      <c r="D74" s="12"/>
      <c r="E74" s="12"/>
      <c r="F74" s="15"/>
    </row>
    <row r="75" spans="1:14" x14ac:dyDescent="0.2">
      <c r="F75" s="15"/>
    </row>
    <row r="76" spans="1:14" x14ac:dyDescent="0.2">
      <c r="F76" s="15"/>
    </row>
    <row r="77" spans="1:14" x14ac:dyDescent="0.2">
      <c r="F77" s="16"/>
      <c r="N77" s="150"/>
    </row>
    <row r="78" spans="1:14" x14ac:dyDescent="0.2">
      <c r="F78" s="15"/>
      <c r="N78" s="150"/>
    </row>
    <row r="79" spans="1:14" x14ac:dyDescent="0.2">
      <c r="N79" s="150"/>
    </row>
    <row r="88" spans="1:6" s="17" customFormat="1" x14ac:dyDescent="0.2">
      <c r="A88" s="12"/>
      <c r="B88" s="12"/>
      <c r="C88" s="12"/>
      <c r="D88" s="12"/>
      <c r="E88" s="12"/>
      <c r="F88" s="12"/>
    </row>
  </sheetData>
  <sheetProtection password="EC3D" sheet="1" formatCells="0" formatColumns="0" formatRows="0" insertColumns="0" insertRows="0" insertHyperlinks="0" deleteColumns="0" deleteRows="0" sort="0" autoFilter="0" pivotTables="0"/>
  <mergeCells count="2">
    <mergeCell ref="A72:E72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4"/>
  <dimension ref="A1:E20"/>
  <sheetViews>
    <sheetView workbookViewId="0">
      <selection activeCell="F29" sqref="F29"/>
    </sheetView>
  </sheetViews>
  <sheetFormatPr defaultRowHeight="12.75" x14ac:dyDescent="0.2"/>
  <cols>
    <col min="1" max="1" width="10.28515625" style="10" customWidth="1"/>
    <col min="2" max="2" width="13.85546875" style="10" customWidth="1"/>
    <col min="3" max="3" width="30.28515625" style="10" customWidth="1"/>
    <col min="4" max="4" width="31.28515625" style="10" bestFit="1" customWidth="1"/>
    <col min="5" max="5" width="14.7109375" style="10" customWidth="1"/>
    <col min="6" max="16384" width="9.140625" style="10"/>
  </cols>
  <sheetData>
    <row r="1" spans="1:5" x14ac:dyDescent="0.2">
      <c r="A1" s="1" t="s">
        <v>4</v>
      </c>
      <c r="B1" s="1"/>
      <c r="C1" s="1"/>
      <c r="D1" s="8"/>
      <c r="E1" s="8"/>
    </row>
    <row r="3" spans="1:5" x14ac:dyDescent="0.2">
      <c r="A3" s="1" t="s">
        <v>18</v>
      </c>
      <c r="D3" s="8"/>
      <c r="E3" s="8"/>
    </row>
    <row r="4" spans="1:5" x14ac:dyDescent="0.2">
      <c r="A4" s="8"/>
      <c r="B4" s="1"/>
      <c r="C4" s="1"/>
      <c r="D4" s="8"/>
      <c r="E4" s="8"/>
    </row>
    <row r="5" spans="1:5" x14ac:dyDescent="0.2">
      <c r="A5" s="5" t="s">
        <v>5</v>
      </c>
      <c r="B5" s="1" t="s">
        <v>76</v>
      </c>
      <c r="C5" s="1"/>
      <c r="D5" s="8"/>
      <c r="E5" s="8"/>
    </row>
    <row r="6" spans="1:5" ht="13.5" thickBot="1" x14ac:dyDescent="0.25">
      <c r="A6" s="8"/>
      <c r="B6" s="8"/>
      <c r="C6" s="8"/>
      <c r="D6" s="8"/>
      <c r="E6" s="8"/>
    </row>
    <row r="7" spans="1:5" x14ac:dyDescent="0.2">
      <c r="A7" s="67" t="s">
        <v>19</v>
      </c>
      <c r="B7" s="68" t="s">
        <v>20</v>
      </c>
      <c r="C7" s="68" t="s">
        <v>22</v>
      </c>
      <c r="D7" s="68" t="s">
        <v>21</v>
      </c>
      <c r="E7" s="3" t="s">
        <v>16</v>
      </c>
    </row>
    <row r="8" spans="1:5" x14ac:dyDescent="0.2">
      <c r="A8" s="69">
        <v>44050</v>
      </c>
      <c r="B8" s="142">
        <v>44050</v>
      </c>
      <c r="C8" s="66" t="s">
        <v>96</v>
      </c>
      <c r="D8" s="66" t="s">
        <v>97</v>
      </c>
      <c r="E8" s="149">
        <v>3340</v>
      </c>
    </row>
    <row r="9" spans="1:5" ht="13.5" thickBot="1" x14ac:dyDescent="0.25">
      <c r="A9" s="151" t="s">
        <v>79</v>
      </c>
      <c r="B9" s="152"/>
      <c r="C9" s="152"/>
      <c r="D9" s="9"/>
      <c r="E9" s="4">
        <f>SUM(E8:E8)</f>
        <v>3340</v>
      </c>
    </row>
    <row r="14" spans="1:5" ht="15.75" customHeight="1" x14ac:dyDescent="0.2"/>
    <row r="15" spans="1:5" ht="15.75" customHeight="1" x14ac:dyDescent="0.2"/>
    <row r="16" spans="1:5" ht="15.75" customHeight="1" x14ac:dyDescent="0.2"/>
    <row r="17" spans="1:1" ht="15" x14ac:dyDescent="0.2">
      <c r="A17" s="11"/>
    </row>
    <row r="18" spans="1:1" ht="15" x14ac:dyDescent="0.2">
      <c r="A18" s="11"/>
    </row>
    <row r="19" spans="1:1" ht="15" x14ac:dyDescent="0.2">
      <c r="A19" s="11"/>
    </row>
    <row r="20" spans="1:1" ht="15" x14ac:dyDescent="0.2">
      <c r="A20" s="11"/>
    </row>
  </sheetData>
  <sheetProtection password="EC3D" sheet="1" formatCells="0" formatColumns="0" formatRows="0" insertColumns="0" insertRows="0" insertHyperlinks="0" deleteColumns="0" deleteRows="0" sort="0" autoFilter="0" pivotTables="0"/>
  <mergeCells count="1">
    <mergeCell ref="A9:C9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5"/>
  <dimension ref="A1:O32"/>
  <sheetViews>
    <sheetView tabSelected="1" workbookViewId="0">
      <selection activeCell="I26" sqref="I26"/>
    </sheetView>
  </sheetViews>
  <sheetFormatPr defaultRowHeight="14.25" x14ac:dyDescent="0.2"/>
  <cols>
    <col min="1" max="1" width="16.7109375" style="12" customWidth="1"/>
    <col min="2" max="2" width="8.85546875" style="12" customWidth="1"/>
    <col min="3" max="3" width="4.85546875" style="12" bestFit="1" customWidth="1"/>
    <col min="4" max="4" width="11.7109375" style="12" bestFit="1" customWidth="1"/>
    <col min="5" max="5" width="13.28515625" style="12" customWidth="1"/>
    <col min="6" max="6" width="26" style="12" bestFit="1" customWidth="1"/>
    <col min="7" max="7" width="9.140625" style="12"/>
    <col min="8" max="8" width="10.710937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15" x14ac:dyDescent="0.2">
      <c r="A1" s="1" t="s">
        <v>4</v>
      </c>
      <c r="B1" s="1"/>
      <c r="C1" s="8"/>
      <c r="D1" s="8"/>
      <c r="E1" s="8"/>
      <c r="F1" s="8"/>
    </row>
    <row r="3" spans="1:15" x14ac:dyDescent="0.2">
      <c r="A3" s="1" t="s">
        <v>71</v>
      </c>
      <c r="B3" s="8"/>
      <c r="C3" s="8"/>
      <c r="D3" s="8"/>
      <c r="F3" s="8"/>
    </row>
    <row r="4" spans="1:15" x14ac:dyDescent="0.2">
      <c r="A4" s="8"/>
      <c r="B4" s="1"/>
      <c r="C4" s="8"/>
      <c r="D4" s="8"/>
      <c r="E4" s="8"/>
      <c r="F4" s="8"/>
    </row>
    <row r="5" spans="1:15" x14ac:dyDescent="0.2">
      <c r="A5" s="153" t="s">
        <v>77</v>
      </c>
      <c r="B5" s="153"/>
      <c r="C5" s="153"/>
      <c r="F5" s="8"/>
    </row>
    <row r="6" spans="1:15" x14ac:dyDescent="0.2">
      <c r="A6" s="2"/>
      <c r="B6" s="8"/>
      <c r="C6" s="8"/>
      <c r="D6" s="8"/>
      <c r="E6" s="8"/>
      <c r="F6" s="8"/>
    </row>
    <row r="7" spans="1:15" ht="15" thickBot="1" x14ac:dyDescent="0.25"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2">
      <c r="A8" s="55" t="s">
        <v>23</v>
      </c>
      <c r="B8" s="56" t="s">
        <v>6</v>
      </c>
      <c r="C8" s="56" t="s">
        <v>7</v>
      </c>
      <c r="D8" s="56" t="s">
        <v>8</v>
      </c>
      <c r="E8" s="57" t="s">
        <v>3</v>
      </c>
      <c r="F8" s="58" t="s">
        <v>29</v>
      </c>
      <c r="G8" s="15"/>
      <c r="H8" s="15"/>
      <c r="I8" s="15"/>
      <c r="J8" s="15"/>
      <c r="K8" s="15"/>
      <c r="L8" s="15"/>
      <c r="M8" s="15"/>
      <c r="N8" s="15"/>
      <c r="O8" s="15"/>
    </row>
    <row r="9" spans="1:15" x14ac:dyDescent="0.2">
      <c r="A9" s="112" t="s">
        <v>53</v>
      </c>
      <c r="B9" s="82"/>
      <c r="C9" s="82"/>
      <c r="D9" s="83">
        <v>21070.959999999999</v>
      </c>
      <c r="E9" s="84"/>
      <c r="F9" s="85"/>
      <c r="G9" s="15"/>
      <c r="H9" s="15"/>
      <c r="I9" s="15"/>
      <c r="J9" s="15"/>
      <c r="K9" s="15"/>
      <c r="L9" s="15"/>
      <c r="M9" s="15"/>
      <c r="N9" s="15"/>
      <c r="O9" s="15"/>
    </row>
    <row r="10" spans="1:15" ht="25.5" x14ac:dyDescent="0.2">
      <c r="A10" s="86" t="s">
        <v>55</v>
      </c>
      <c r="B10" s="82" t="s">
        <v>82</v>
      </c>
      <c r="C10" s="82">
        <v>7</v>
      </c>
      <c r="D10" s="87">
        <v>201</v>
      </c>
      <c r="E10" s="84" t="s">
        <v>23</v>
      </c>
      <c r="F10" s="91" t="s">
        <v>62</v>
      </c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25.5" x14ac:dyDescent="0.2">
      <c r="A11" s="81" t="s">
        <v>23</v>
      </c>
      <c r="B11" s="82" t="s">
        <v>82</v>
      </c>
      <c r="C11" s="82">
        <v>7</v>
      </c>
      <c r="D11" s="87">
        <v>201</v>
      </c>
      <c r="E11" s="84" t="s">
        <v>23</v>
      </c>
      <c r="F11" s="91" t="s">
        <v>56</v>
      </c>
    </row>
    <row r="12" spans="1:15" ht="25.5" x14ac:dyDescent="0.2">
      <c r="A12" s="81" t="s">
        <v>23</v>
      </c>
      <c r="B12" s="82" t="s">
        <v>82</v>
      </c>
      <c r="C12" s="82">
        <v>7</v>
      </c>
      <c r="D12" s="87">
        <v>202</v>
      </c>
      <c r="E12" s="84" t="s">
        <v>23</v>
      </c>
      <c r="F12" s="91" t="s">
        <v>68</v>
      </c>
    </row>
    <row r="13" spans="1:15" ht="25.5" x14ac:dyDescent="0.2">
      <c r="A13" s="81" t="s">
        <v>23</v>
      </c>
      <c r="B13" s="82" t="s">
        <v>82</v>
      </c>
      <c r="C13" s="82">
        <v>7</v>
      </c>
      <c r="D13" s="87">
        <v>202</v>
      </c>
      <c r="E13" s="84" t="s">
        <v>23</v>
      </c>
      <c r="F13" s="91" t="s">
        <v>57</v>
      </c>
    </row>
    <row r="14" spans="1:15" ht="25.5" x14ac:dyDescent="0.2">
      <c r="A14" s="81" t="s">
        <v>23</v>
      </c>
      <c r="B14" s="82" t="s">
        <v>82</v>
      </c>
      <c r="C14" s="82">
        <v>7</v>
      </c>
      <c r="D14" s="87">
        <v>202</v>
      </c>
      <c r="E14" s="84" t="s">
        <v>23</v>
      </c>
      <c r="F14" s="91" t="s">
        <v>57</v>
      </c>
    </row>
    <row r="15" spans="1:15" ht="25.5" x14ac:dyDescent="0.2">
      <c r="A15" s="81" t="s">
        <v>23</v>
      </c>
      <c r="B15" s="82" t="s">
        <v>82</v>
      </c>
      <c r="C15" s="82">
        <v>7</v>
      </c>
      <c r="D15" s="87">
        <v>202</v>
      </c>
      <c r="E15" s="84" t="s">
        <v>23</v>
      </c>
      <c r="F15" s="91" t="s">
        <v>57</v>
      </c>
    </row>
    <row r="16" spans="1:15" x14ac:dyDescent="0.2">
      <c r="A16" s="81" t="s">
        <v>23</v>
      </c>
      <c r="B16" s="82" t="s">
        <v>82</v>
      </c>
      <c r="C16" s="82">
        <v>7</v>
      </c>
      <c r="D16" s="87">
        <v>135</v>
      </c>
      <c r="E16" s="84" t="s">
        <v>23</v>
      </c>
      <c r="F16" s="92" t="s">
        <v>58</v>
      </c>
    </row>
    <row r="17" spans="1:6" x14ac:dyDescent="0.2">
      <c r="A17" s="81" t="s">
        <v>23</v>
      </c>
      <c r="B17" s="82" t="s">
        <v>82</v>
      </c>
      <c r="C17" s="82">
        <v>7</v>
      </c>
      <c r="D17" s="87">
        <v>725</v>
      </c>
      <c r="E17" s="84" t="s">
        <v>23</v>
      </c>
      <c r="F17" s="92" t="s">
        <v>63</v>
      </c>
    </row>
    <row r="18" spans="1:6" x14ac:dyDescent="0.2">
      <c r="A18" s="26"/>
      <c r="B18" s="19" t="s">
        <v>82</v>
      </c>
      <c r="C18" s="19">
        <v>3</v>
      </c>
      <c r="D18" s="78">
        <v>941.29</v>
      </c>
      <c r="E18" s="44" t="s">
        <v>23</v>
      </c>
      <c r="F18" s="144" t="s">
        <v>83</v>
      </c>
    </row>
    <row r="19" spans="1:6" x14ac:dyDescent="0.2">
      <c r="A19" s="86" t="s">
        <v>54</v>
      </c>
      <c r="B19" s="82" t="s">
        <v>23</v>
      </c>
      <c r="C19" s="82" t="s">
        <v>23</v>
      </c>
      <c r="D19" s="83">
        <f>SUM(D10:D18)</f>
        <v>3011.29</v>
      </c>
      <c r="E19" s="84" t="s">
        <v>23</v>
      </c>
      <c r="F19" s="93" t="s">
        <v>23</v>
      </c>
    </row>
    <row r="20" spans="1:6" x14ac:dyDescent="0.2">
      <c r="A20" s="81" t="s">
        <v>23</v>
      </c>
      <c r="B20" s="82" t="s">
        <v>23</v>
      </c>
      <c r="C20" s="82" t="s">
        <v>23</v>
      </c>
      <c r="D20" s="82" t="s">
        <v>23</v>
      </c>
      <c r="E20" s="84">
        <f>SUM(D9+D19)</f>
        <v>24082.25</v>
      </c>
      <c r="F20" s="93" t="s">
        <v>23</v>
      </c>
    </row>
    <row r="21" spans="1:6" x14ac:dyDescent="0.2">
      <c r="A21" s="112" t="s">
        <v>59</v>
      </c>
      <c r="B21" s="82" t="s">
        <v>23</v>
      </c>
      <c r="C21" s="82" t="s">
        <v>23</v>
      </c>
      <c r="D21" s="83">
        <v>1032578.29</v>
      </c>
      <c r="E21" s="84" t="s">
        <v>23</v>
      </c>
      <c r="F21" s="93" t="s">
        <v>23</v>
      </c>
    </row>
    <row r="22" spans="1:6" ht="25.5" x14ac:dyDescent="0.2">
      <c r="A22" s="86" t="s">
        <v>61</v>
      </c>
      <c r="B22" s="82" t="s">
        <v>82</v>
      </c>
      <c r="C22" s="82">
        <v>7</v>
      </c>
      <c r="D22" s="87">
        <v>9892</v>
      </c>
      <c r="E22" s="84" t="s">
        <v>23</v>
      </c>
      <c r="F22" s="88" t="s">
        <v>68</v>
      </c>
    </row>
    <row r="23" spans="1:6" ht="25.5" x14ac:dyDescent="0.2">
      <c r="A23" s="81" t="s">
        <v>23</v>
      </c>
      <c r="B23" s="82" t="s">
        <v>82</v>
      </c>
      <c r="C23" s="82">
        <v>7</v>
      </c>
      <c r="D23" s="87">
        <v>9892</v>
      </c>
      <c r="E23" s="84" t="s">
        <v>23</v>
      </c>
      <c r="F23" s="88" t="s">
        <v>56</v>
      </c>
    </row>
    <row r="24" spans="1:6" x14ac:dyDescent="0.2">
      <c r="A24" s="81" t="s">
        <v>23</v>
      </c>
      <c r="B24" s="82" t="s">
        <v>82</v>
      </c>
      <c r="C24" s="82">
        <v>7</v>
      </c>
      <c r="D24" s="87">
        <v>9891</v>
      </c>
      <c r="E24" s="84" t="s">
        <v>23</v>
      </c>
      <c r="F24" s="88" t="s">
        <v>69</v>
      </c>
    </row>
    <row r="25" spans="1:6" ht="25.5" x14ac:dyDescent="0.2">
      <c r="A25" s="81" t="s">
        <v>23</v>
      </c>
      <c r="B25" s="82" t="s">
        <v>82</v>
      </c>
      <c r="C25" s="82">
        <v>7</v>
      </c>
      <c r="D25" s="87">
        <v>9891</v>
      </c>
      <c r="E25" s="84" t="s">
        <v>23</v>
      </c>
      <c r="F25" s="88" t="s">
        <v>62</v>
      </c>
    </row>
    <row r="26" spans="1:6" ht="25.5" x14ac:dyDescent="0.2">
      <c r="A26" s="81" t="s">
        <v>23</v>
      </c>
      <c r="B26" s="82" t="s">
        <v>82</v>
      </c>
      <c r="C26" s="82">
        <v>7</v>
      </c>
      <c r="D26" s="87">
        <v>9891</v>
      </c>
      <c r="E26" s="84" t="s">
        <v>23</v>
      </c>
      <c r="F26" s="88" t="s">
        <v>62</v>
      </c>
    </row>
    <row r="27" spans="1:6" ht="25.5" x14ac:dyDescent="0.2">
      <c r="A27" s="81" t="s">
        <v>23</v>
      </c>
      <c r="B27" s="82" t="s">
        <v>82</v>
      </c>
      <c r="C27" s="82">
        <v>7</v>
      </c>
      <c r="D27" s="87">
        <v>9891</v>
      </c>
      <c r="E27" s="84" t="s">
        <v>23</v>
      </c>
      <c r="F27" s="88" t="s">
        <v>62</v>
      </c>
    </row>
    <row r="28" spans="1:6" x14ac:dyDescent="0.2">
      <c r="A28" s="81" t="s">
        <v>23</v>
      </c>
      <c r="B28" s="82" t="s">
        <v>82</v>
      </c>
      <c r="C28" s="82">
        <v>7</v>
      </c>
      <c r="D28" s="87">
        <v>6591</v>
      </c>
      <c r="E28" s="84" t="s">
        <v>23</v>
      </c>
      <c r="F28" s="89" t="s">
        <v>31</v>
      </c>
    </row>
    <row r="29" spans="1:6" x14ac:dyDescent="0.2">
      <c r="A29" s="81" t="s">
        <v>23</v>
      </c>
      <c r="B29" s="82" t="s">
        <v>82</v>
      </c>
      <c r="C29" s="82">
        <v>7</v>
      </c>
      <c r="D29" s="87">
        <v>35503</v>
      </c>
      <c r="E29" s="84" t="s">
        <v>23</v>
      </c>
      <c r="F29" s="89" t="s">
        <v>63</v>
      </c>
    </row>
    <row r="30" spans="1:6" x14ac:dyDescent="0.2">
      <c r="A30" s="26"/>
      <c r="B30" s="19" t="s">
        <v>82</v>
      </c>
      <c r="C30" s="19">
        <v>3</v>
      </c>
      <c r="D30" s="78">
        <v>46123.21</v>
      </c>
      <c r="E30" s="44"/>
      <c r="F30" s="145" t="s">
        <v>84</v>
      </c>
    </row>
    <row r="31" spans="1:6" x14ac:dyDescent="0.2">
      <c r="A31" s="86" t="s">
        <v>60</v>
      </c>
      <c r="B31" s="82" t="s">
        <v>23</v>
      </c>
      <c r="C31" s="82" t="s">
        <v>23</v>
      </c>
      <c r="D31" s="83">
        <f>SUM(D22:D30)</f>
        <v>147565.21</v>
      </c>
      <c r="E31" s="84" t="s">
        <v>23</v>
      </c>
      <c r="F31" s="93" t="s">
        <v>23</v>
      </c>
    </row>
    <row r="32" spans="1:6" ht="15" thickBot="1" x14ac:dyDescent="0.25">
      <c r="A32" s="94" t="s">
        <v>23</v>
      </c>
      <c r="B32" s="95" t="s">
        <v>23</v>
      </c>
      <c r="C32" s="95" t="s">
        <v>23</v>
      </c>
      <c r="D32" s="96" t="s">
        <v>23</v>
      </c>
      <c r="E32" s="97">
        <f>SUM(D21+D31)</f>
        <v>1180143.5</v>
      </c>
      <c r="F32" s="98" t="s">
        <v>23</v>
      </c>
    </row>
  </sheetData>
  <sheetProtection password="EC3D" sheet="1" formatCells="0" formatColumns="0" formatRows="0" insertColumns="0" insertRows="0" insertHyperlinks="0" deleteColumns="0" deleteRows="0" sort="0" autoFilter="0" pivotTables="0"/>
  <mergeCells count="1">
    <mergeCell ref="A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pers neincadrate cu handicap</vt:lpstr>
      <vt:lpstr>personal </vt:lpstr>
      <vt:lpstr>materiale</vt:lpstr>
      <vt:lpstr>investitii</vt:lpstr>
      <vt:lpstr>poca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2020-11-05T14:56:14Z</dcterms:modified>
</cp:coreProperties>
</file>