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ublicatii_anunturi_postari\iunie\15062021\"/>
    </mc:Choice>
  </mc:AlternateContent>
  <xr:revisionPtr revIDLastSave="0" documentId="13_ncr:1_{04DC711F-FC2E-43B5-A7B4-A18B0D1B9CBA}" xr6:coauthVersionLast="47" xr6:coauthVersionMax="47" xr10:uidLastSave="{00000000-0000-0000-0000-000000000000}"/>
  <bookViews>
    <workbookView xWindow="3150" yWindow="3825" windowWidth="21600" windowHeight="11385" xr2:uid="{00000000-000D-0000-FFFF-FFFF00000000}"/>
  </bookViews>
  <sheets>
    <sheet name="pers neincadrate cu handicap" sheetId="6" r:id="rId1"/>
    <sheet name="personal " sheetId="5" r:id="rId2"/>
    <sheet name="materiale" sheetId="2" r:id="rId3"/>
    <sheet name="investitii" sheetId="4" r:id="rId4"/>
    <sheet name="poca" sheetId="7" r:id="rId5"/>
    <sheet name="contrib.la org.int." sheetId="8" r:id="rId6"/>
  </sheets>
  <calcPr calcId="191029"/>
</workbook>
</file>

<file path=xl/calcChain.xml><?xml version="1.0" encoding="utf-8"?>
<calcChain xmlns="http://schemas.openxmlformats.org/spreadsheetml/2006/main">
  <c r="E10" i="8" l="1"/>
  <c r="D100" i="5" l="1"/>
  <c r="D29" i="7" l="1"/>
  <c r="D18" i="7" l="1"/>
  <c r="D72" i="5"/>
  <c r="D86" i="5" l="1"/>
  <c r="D90" i="5" l="1"/>
  <c r="D9" i="6" l="1"/>
  <c r="D94" i="5" l="1"/>
  <c r="F83" i="2" l="1"/>
  <c r="E30" i="7" l="1"/>
  <c r="E19" i="7"/>
  <c r="E10" i="6" l="1"/>
  <c r="E9" i="4" l="1"/>
  <c r="D36" i="5" l="1"/>
  <c r="E91" i="5" l="1"/>
  <c r="E95" i="5" l="1"/>
  <c r="D55" i="5" l="1"/>
  <c r="E56" i="5" s="1"/>
  <c r="D79" i="5" l="1"/>
  <c r="E101" i="5" l="1"/>
  <c r="E80" i="5"/>
  <c r="E73" i="5"/>
  <c r="E37" i="5" l="1"/>
  <c r="E87" i="5"/>
  <c r="E102" i="5" l="1"/>
</calcChain>
</file>

<file path=xl/sharedStrings.xml><?xml version="1.0" encoding="utf-8"?>
<sst xmlns="http://schemas.openxmlformats.org/spreadsheetml/2006/main" count="676" uniqueCount="181">
  <si>
    <t>Nr.crt</t>
  </si>
  <si>
    <t>DATA</t>
  </si>
  <si>
    <t>ORDIN DE PLATA/ CEC/ FOAIE DE VARSAMANT</t>
  </si>
  <si>
    <t>TOTAL</t>
  </si>
  <si>
    <t>OFICIUL DE STAT PENTRU INVENTII SI MARCI</t>
  </si>
  <si>
    <t>perioada:</t>
  </si>
  <si>
    <t>LUNA</t>
  </si>
  <si>
    <t>Ziua</t>
  </si>
  <si>
    <t xml:space="preserve">SUMA </t>
  </si>
  <si>
    <t>Subtotal 10.01.01</t>
  </si>
  <si>
    <t>10.01.01</t>
  </si>
  <si>
    <t>Total 10.01.01</t>
  </si>
  <si>
    <t>Subtotal 10.01.06</t>
  </si>
  <si>
    <t>10.01.06</t>
  </si>
  <si>
    <t>Total 10.01.06</t>
  </si>
  <si>
    <t>FURNIZOR/BENEFICIAR</t>
  </si>
  <si>
    <t>SUMA</t>
  </si>
  <si>
    <t>CAP 51 01 04 "ALTE ORGANE ALE AUTORITATILOR PUBLICE" TITL. 20 "BUNURI SI SERVICII"</t>
  </si>
  <si>
    <t>CAP 51 01 04 "ALTE ORGANE ALE AUTORITATILOR PUBLICE" TITL. 71 "ACTIVE NEFINANCIARE"</t>
  </si>
  <si>
    <t>Data</t>
  </si>
  <si>
    <t>Document</t>
  </si>
  <si>
    <t>Explicaţii</t>
  </si>
  <si>
    <t>Furnizor/Beneficiar suma</t>
  </si>
  <si>
    <t>-</t>
  </si>
  <si>
    <t>Subtotal 10.01.05</t>
  </si>
  <si>
    <t>10.01.05</t>
  </si>
  <si>
    <t>Total 10.01.05</t>
  </si>
  <si>
    <t>CAP 51 01 04 "ALTE ORGANE ALE AUTORITATILOR PUBLICE" TITL. 10</t>
  </si>
  <si>
    <t xml:space="preserve"> "CHELTUIELI DE PERSONAL"</t>
  </si>
  <si>
    <t>EXPLICATII</t>
  </si>
  <si>
    <t>COTIZATII SINDICAT</t>
  </si>
  <si>
    <t>IMPOZIT SALARII</t>
  </si>
  <si>
    <t>CONTRIBUTII ANGAJAT BFS</t>
  </si>
  <si>
    <t>Subtotal 10.03.07</t>
  </si>
  <si>
    <t>Total 10.03.07</t>
  </si>
  <si>
    <t>10.03.07</t>
  </si>
  <si>
    <t>ALIMENTARE CONT CARD SALARIU</t>
  </si>
  <si>
    <t>Subtotal 59.40.00</t>
  </si>
  <si>
    <t>Total 59.40.00</t>
  </si>
  <si>
    <t xml:space="preserve">59.40.00   </t>
  </si>
  <si>
    <t>Subtotal 10.01.30</t>
  </si>
  <si>
    <t>10.01.30</t>
  </si>
  <si>
    <t>Total 10.01.30</t>
  </si>
  <si>
    <t>CONTRIBUTIE ASIGURATORIE PENTRU MUNCA</t>
  </si>
  <si>
    <t>Subtotal 10.01.17</t>
  </si>
  <si>
    <t>10.01.17</t>
  </si>
  <si>
    <t>Total 10.01.17</t>
  </si>
  <si>
    <t xml:space="preserve">IMPOZIT SALARII </t>
  </si>
  <si>
    <t xml:space="preserve">ALIMENTARE CONT CARD SALARIU </t>
  </si>
  <si>
    <t>Subtotal 10.02.06</t>
  </si>
  <si>
    <t xml:space="preserve">Total 10.02.06 </t>
  </si>
  <si>
    <t>Subtotal 10.01.13</t>
  </si>
  <si>
    <t>Total 10.01.13</t>
  </si>
  <si>
    <t>Subtotal 58.02.01</t>
  </si>
  <si>
    <t>Total 58.02.01</t>
  </si>
  <si>
    <t>58.02.01</t>
  </si>
  <si>
    <t>ALIMENTARE CONT CARD POCA LIBRA</t>
  </si>
  <si>
    <t>ALIMENTARE CONT CARD SALARIU POCA</t>
  </si>
  <si>
    <t>IMPOZIT POCA</t>
  </si>
  <si>
    <t>Subtotal 58.02.02</t>
  </si>
  <si>
    <t>Total 58.02.02</t>
  </si>
  <si>
    <t>58.02.02</t>
  </si>
  <si>
    <t>ALIMENTARE CONT CARD POCA</t>
  </si>
  <si>
    <t>CONTRIBUTII BFS POCA</t>
  </si>
  <si>
    <t>PENSIE ALIMENTARA</t>
  </si>
  <si>
    <t xml:space="preserve">POPRIRE SALARIU </t>
  </si>
  <si>
    <t>PENSIE PRIVATA</t>
  </si>
  <si>
    <t xml:space="preserve">ALIMENTARE CONT CARD POCA </t>
  </si>
  <si>
    <t xml:space="preserve">ALIMENTARE CONT CARD </t>
  </si>
  <si>
    <t>CAP 59 40 00 "SUME AFERENTE PERSOANELOR CU HANDICAP NEINCADRATE" TITL. IX</t>
  </si>
  <si>
    <t xml:space="preserve">CAP 58 00 00 "PROIECTE CU FINANTARE DIN FONDURI EXTERNE NERAMBRURSABILE" </t>
  </si>
  <si>
    <t>ALIMENTARE CONT CARD SALARII</t>
  </si>
  <si>
    <t xml:space="preserve">ALIMENTARE CONT CARD SALARII </t>
  </si>
  <si>
    <t>VARSAMINTE PT.PERS.CU HANDICAP NEINCADRATE-2021</t>
  </si>
  <si>
    <t>Total plati aprilie</t>
  </si>
  <si>
    <t>TOTAL aprilie</t>
  </si>
  <si>
    <t>perioada: 01-30 aprilie 2021</t>
  </si>
  <si>
    <t>01-30 aprilie 2021</t>
  </si>
  <si>
    <t>01-30 aprilie</t>
  </si>
  <si>
    <t>perioada: 01-30 aprilie</t>
  </si>
  <si>
    <t>OSIM</t>
  </si>
  <si>
    <t>RIDICAT NUMERAR</t>
  </si>
  <si>
    <t>DANTE INTERNATIONAL SA</t>
  </si>
  <si>
    <t>FRIGIDER 2 USI</t>
  </si>
  <si>
    <t>APA NOVA BUCURESTI</t>
  </si>
  <si>
    <t>SERVICII APA</t>
  </si>
  <si>
    <t>CENTRAL SERVICE INSTAL SRL</t>
  </si>
  <si>
    <t>REVIZIE CAZANE CENTRALA</t>
  </si>
  <si>
    <t>CENTRUL MEDICAL UNIREA SRL</t>
  </si>
  <si>
    <t>SERVICII MEDICINA MUNCII</t>
  </si>
  <si>
    <t>PROFESIONAL GLOBAL PRESS SRL</t>
  </si>
  <si>
    <t>ANUNT PUBLICITAR</t>
  </si>
  <si>
    <t>MONITORUL OFICIAL RA</t>
  </si>
  <si>
    <t>PUBLICARE ANUNT</t>
  </si>
  <si>
    <t>ASCENSORUL SA</t>
  </si>
  <si>
    <t>SERVICII ASCENSOARE</t>
  </si>
  <si>
    <t>CORAL CLEAN SERV SRL</t>
  </si>
  <si>
    <t>SERVICII CURATENIE MARTIE 2021</t>
  </si>
  <si>
    <t>VODAFONE ROMANIA SA</t>
  </si>
  <si>
    <t xml:space="preserve">SERVICII ABONAMENT TV </t>
  </si>
  <si>
    <t>COMPANIA MUNICIPALA IMOBILIARA</t>
  </si>
  <si>
    <t xml:space="preserve">FOLOSINTA SPATIU </t>
  </si>
  <si>
    <t>DHL INTERNATIONAL ROMANIA SA</t>
  </si>
  <si>
    <t>EXPEDIERI EXPRES</t>
  </si>
  <si>
    <t>REINTREGIRE CONT</t>
  </si>
  <si>
    <t>aprilie</t>
  </si>
  <si>
    <t>ALIM CONT CARD SALARII</t>
  </si>
  <si>
    <t>ALIMENTARE CARD SALARII</t>
  </si>
  <si>
    <t>CTCE PIATRA NEAMT</t>
  </si>
  <si>
    <t xml:space="preserve">ACTUALIZARI LEGIS </t>
  </si>
  <si>
    <t xml:space="preserve">BTM DIVIZIA DE SECURITATE </t>
  </si>
  <si>
    <t>SERVICII PAZA</t>
  </si>
  <si>
    <t>DIRECTIA GENERALA DE SALUBRITATE</t>
  </si>
  <si>
    <t>COLECTARE SI TRANSPORT DESEURI MENAJ</t>
  </si>
  <si>
    <t>ENGIE ROMANIA SA</t>
  </si>
  <si>
    <t xml:space="preserve">CONSUM GAZE </t>
  </si>
  <si>
    <t>DIGITRONIX TECHNOLOGY SRL</t>
  </si>
  <si>
    <t>ROUTER CISCO</t>
  </si>
  <si>
    <t>OMICRON SERVICE SRL</t>
  </si>
  <si>
    <t>TELEFON DECT FARA FIR</t>
  </si>
  <si>
    <t>CUMPANA 1993 SRL</t>
  </si>
  <si>
    <t>PACHET BIDOANE APA</t>
  </si>
  <si>
    <t>PROMOTIONAL INTERSERVICE SRL</t>
  </si>
  <si>
    <t>INTERVENTIE MASINA DE FRANCAT</t>
  </si>
  <si>
    <t>DINAMIC LINE DISTRIBUTION SRL</t>
  </si>
  <si>
    <t>MATERIALE PROTECTIE</t>
  </si>
  <si>
    <t>TELEFOANE MOBILE SAMSUNG</t>
  </si>
  <si>
    <t xml:space="preserve">AVANS CONCEDIU </t>
  </si>
  <si>
    <t>C.N.POSTA ROMANA SA</t>
  </si>
  <si>
    <t>ALIMENTARE MASINA DE FRANCAT</t>
  </si>
  <si>
    <t>TREI D PLUS SRL</t>
  </si>
  <si>
    <t>PRESTARI SERVICII DDD</t>
  </si>
  <si>
    <t>TORNADO GOMAR TRADE SRL</t>
  </si>
  <si>
    <t xml:space="preserve">MONTAJ ECHILIBRAT ANVELOPE </t>
  </si>
  <si>
    <t>DNS BIROTICA SRL</t>
  </si>
  <si>
    <t>SCARA ALUMINIU DUBLA</t>
  </si>
  <si>
    <t>PLIC B4 ANTISOC</t>
  </si>
  <si>
    <t>ARLI CO SRL</t>
  </si>
  <si>
    <t xml:space="preserve">ODORIZANT DE CAMERA </t>
  </si>
  <si>
    <t>MIDA SOFT BUSINESS SRL</t>
  </si>
  <si>
    <t>TONERE</t>
  </si>
  <si>
    <t>DIFERENTA IMPOZIT</t>
  </si>
  <si>
    <t>ALIMENTARE CONT BT</t>
  </si>
  <si>
    <t>ALIMENTARE CONT RAIFFEISEN</t>
  </si>
  <si>
    <t>ROTAREXIM SA</t>
  </si>
  <si>
    <t xml:space="preserve">BANDA TRICOLOR </t>
  </si>
  <si>
    <t>ENEL ENERGIE MUNTENIA SA</t>
  </si>
  <si>
    <t>CONSUM ENERGIE ELECTRICA</t>
  </si>
  <si>
    <t>SERVICII DEZINFECTARE</t>
  </si>
  <si>
    <t>CRISTALSOFT SRL</t>
  </si>
  <si>
    <t>SERVICII MENTENANTA SOFT</t>
  </si>
  <si>
    <t xml:space="preserve">PFA </t>
  </si>
  <si>
    <t>SERVICII MENTENANTA SISTEME ELECTRICE</t>
  </si>
  <si>
    <t>EXPERT TOTAL VENT SRL</t>
  </si>
  <si>
    <t>SERVICII MENT.ECHIPAM.CLIMATIZARE</t>
  </si>
  <si>
    <t>POENARY PEN COMPANY SRL</t>
  </si>
  <si>
    <t>STILOU ALPHA</t>
  </si>
  <si>
    <t>PLIC C4 C5</t>
  </si>
  <si>
    <t>SERV.MENTENANTA SOFT CONTABILITATE</t>
  </si>
  <si>
    <t>TELEFONIE MOBILA</t>
  </si>
  <si>
    <t>SERVICII WI-FI</t>
  </si>
  <si>
    <t xml:space="preserve">TELEFONIE FIXA </t>
  </si>
  <si>
    <t>RASIROM</t>
  </si>
  <si>
    <t>SERVICII SIST.SECURITATE</t>
  </si>
  <si>
    <t>STS</t>
  </si>
  <si>
    <t>SERV.BUCLA LOCALA</t>
  </si>
  <si>
    <t>SERVICII INTERNET</t>
  </si>
  <si>
    <t>FISET 2 USI SI 4 POLITE</t>
  </si>
  <si>
    <t>ALTEX ROMANIA SRL</t>
  </si>
  <si>
    <t>SCANNER EPSON</t>
  </si>
  <si>
    <t>OMNI TECH SRL</t>
  </si>
  <si>
    <t>SERVICII MENTENANTA FOTOCOPIATOARE</t>
  </si>
  <si>
    <t>EMPO SYSTEMS SRL</t>
  </si>
  <si>
    <t xml:space="preserve">SERV.INTRET.SI REP.TVCI </t>
  </si>
  <si>
    <t>BOUTIQUE CADEAUX SRL</t>
  </si>
  <si>
    <t>PRODUSE PROTOCOL</t>
  </si>
  <si>
    <t>COMISION BANCAR</t>
  </si>
  <si>
    <t xml:space="preserve">CAP 55 02 01 "CONTRIBUTII SI COTIZATII LA ORGANISMELE INTERNATIONALE" </t>
  </si>
  <si>
    <t>01.01.2021-28.02.2021</t>
  </si>
  <si>
    <t>01 ianuarie-30 aprilie</t>
  </si>
  <si>
    <t>TRANSFER BREVET EUROPEAN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</si>
</sst>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l_e_i_-;\-* #,##0.00\ _l_e_i_-;_-* \-??\ _l_e_i_-;_-@_-"/>
    <numFmt numFmtId="165" formatCode="#,###.00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C00000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65">
    <xf numFmtId="0" fontId="0" fillId="0" borderId="0" xfId="0"/>
    <xf numFmtId="0" fontId="20" fillId="0" borderId="0" xfId="40" applyFont="1"/>
    <xf numFmtId="0" fontId="20" fillId="0" borderId="0" xfId="40" applyFont="1" applyAlignment="1">
      <alignment horizontal="right"/>
    </xf>
    <xf numFmtId="0" fontId="20" fillId="0" borderId="13" xfId="40" applyFont="1" applyBorder="1" applyAlignment="1">
      <alignment horizontal="center" vertical="center"/>
    </xf>
    <xf numFmtId="0" fontId="20" fillId="0" borderId="0" xfId="40" applyFont="1" applyAlignment="1">
      <alignment horizontal="left"/>
    </xf>
    <xf numFmtId="14" fontId="20" fillId="0" borderId="0" xfId="40" applyNumberFormat="1" applyFont="1" applyAlignment="1">
      <alignment horizontal="left"/>
    </xf>
    <xf numFmtId="0" fontId="1" fillId="0" borderId="10" xfId="40" applyFont="1" applyBorder="1" applyAlignment="1">
      <alignment horizontal="left" vertical="center"/>
    </xf>
    <xf numFmtId="0" fontId="1" fillId="0" borderId="10" xfId="40" applyFont="1" applyBorder="1" applyAlignment="1">
      <alignment horizontal="center" vertical="center"/>
    </xf>
    <xf numFmtId="0" fontId="1" fillId="0" borderId="0" xfId="40" applyFont="1"/>
    <xf numFmtId="0" fontId="1" fillId="0" borderId="15" xfId="40" applyFont="1" applyFill="1" applyBorder="1"/>
    <xf numFmtId="0" fontId="21" fillId="0" borderId="0" xfId="0" applyFont="1"/>
    <xf numFmtId="0" fontId="24" fillId="0" borderId="0" xfId="0" applyFont="1" applyAlignment="1">
      <alignment vertical="center"/>
    </xf>
    <xf numFmtId="0" fontId="25" fillId="0" borderId="0" xfId="0" applyFont="1"/>
    <xf numFmtId="0" fontId="20" fillId="0" borderId="12" xfId="40" applyFont="1" applyBorder="1" applyAlignment="1">
      <alignment horizontal="center" vertical="center" wrapText="1"/>
    </xf>
    <xf numFmtId="4" fontId="20" fillId="0" borderId="16" xfId="30" applyNumberFormat="1" applyFont="1" applyFill="1" applyBorder="1" applyAlignment="1" applyProtection="1">
      <alignment vertical="center"/>
    </xf>
    <xf numFmtId="4" fontId="25" fillId="0" borderId="0" xfId="0" applyNumberFormat="1" applyFont="1"/>
    <xf numFmtId="43" fontId="25" fillId="0" borderId="0" xfId="0" applyNumberFormat="1" applyFont="1"/>
    <xf numFmtId="0" fontId="25" fillId="24" borderId="0" xfId="0" applyFont="1" applyFill="1"/>
    <xf numFmtId="0" fontId="1" fillId="0" borderId="10" xfId="40" applyFont="1" applyBorder="1" applyAlignment="1">
      <alignment horizontal="center" vertical="center" wrapText="1"/>
    </xf>
    <xf numFmtId="0" fontId="1" fillId="24" borderId="10" xfId="40" applyFont="1" applyFill="1" applyBorder="1" applyAlignment="1">
      <alignment horizontal="center" vertical="center" wrapText="1"/>
    </xf>
    <xf numFmtId="4" fontId="20" fillId="24" borderId="10" xfId="40" applyNumberFormat="1" applyFont="1" applyFill="1" applyBorder="1" applyAlignment="1">
      <alignment horizontal="center" vertical="center" wrapText="1"/>
    </xf>
    <xf numFmtId="14" fontId="1" fillId="0" borderId="10" xfId="40" applyNumberFormat="1" applyFont="1" applyBorder="1" applyAlignment="1">
      <alignment horizontal="left" vertical="center"/>
    </xf>
    <xf numFmtId="165" fontId="20" fillId="24" borderId="10" xfId="40" applyNumberFormat="1" applyFont="1" applyFill="1" applyBorder="1" applyAlignment="1">
      <alignment wrapText="1"/>
    </xf>
    <xf numFmtId="0" fontId="1" fillId="24" borderId="17" xfId="40" applyFont="1" applyFill="1" applyBorder="1" applyAlignment="1">
      <alignment wrapText="1"/>
    </xf>
    <xf numFmtId="0" fontId="21" fillId="24" borderId="14" xfId="0" applyFont="1" applyFill="1" applyBorder="1" applyAlignment="1">
      <alignment horizontal="center" wrapText="1"/>
    </xf>
    <xf numFmtId="0" fontId="1" fillId="24" borderId="17" xfId="40" applyFont="1" applyFill="1" applyBorder="1" applyAlignment="1">
      <alignment horizontal="center" vertical="center" wrapText="1"/>
    </xf>
    <xf numFmtId="0" fontId="1" fillId="24" borderId="17" xfId="40" applyFont="1" applyFill="1" applyBorder="1" applyAlignment="1">
      <alignment horizontal="center" wrapText="1"/>
    </xf>
    <xf numFmtId="0" fontId="21" fillId="24" borderId="14" xfId="0" applyFont="1" applyFill="1" applyBorder="1" applyAlignment="1">
      <alignment horizontal="center" vertical="center" wrapText="1"/>
    </xf>
    <xf numFmtId="4" fontId="1" fillId="24" borderId="14" xfId="40" applyNumberFormat="1" applyFont="1" applyFill="1" applyBorder="1" applyAlignment="1">
      <alignment horizontal="right" vertical="center"/>
    </xf>
    <xf numFmtId="4" fontId="21" fillId="0" borderId="0" xfId="0" applyNumberFormat="1" applyFont="1" applyFill="1"/>
    <xf numFmtId="4" fontId="21" fillId="0" borderId="0" xfId="0" applyNumberFormat="1" applyFont="1"/>
    <xf numFmtId="0" fontId="20" fillId="0" borderId="0" xfId="4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24" borderId="15" xfId="4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vertical="center" wrapText="1"/>
    </xf>
    <xf numFmtId="0" fontId="1" fillId="24" borderId="0" xfId="40" applyFont="1" applyFill="1" applyBorder="1" applyAlignment="1">
      <alignment horizontal="center" vertical="center" wrapText="1"/>
    </xf>
    <xf numFmtId="4" fontId="22" fillId="0" borderId="0" xfId="0" applyNumberFormat="1" applyFont="1" applyBorder="1" applyAlignment="1">
      <alignment horizontal="center" vertical="center"/>
    </xf>
    <xf numFmtId="0" fontId="21" fillId="24" borderId="0" xfId="0" applyFont="1" applyFill="1" applyBorder="1" applyAlignment="1">
      <alignment horizontal="center" wrapText="1"/>
    </xf>
    <xf numFmtId="165" fontId="20" fillId="24" borderId="10" xfId="40" applyNumberFormat="1" applyFont="1" applyFill="1" applyBorder="1" applyAlignment="1">
      <alignment horizontal="right" vertical="center" wrapText="1"/>
    </xf>
    <xf numFmtId="0" fontId="20" fillId="24" borderId="10" xfId="40" applyFont="1" applyFill="1" applyBorder="1" applyAlignment="1">
      <alignment horizontal="center" vertical="center" wrapText="1"/>
    </xf>
    <xf numFmtId="0" fontId="1" fillId="24" borderId="14" xfId="40" applyFont="1" applyFill="1" applyBorder="1" applyAlignment="1">
      <alignment horizontal="center" vertical="center" wrapText="1"/>
    </xf>
    <xf numFmtId="4" fontId="22" fillId="24" borderId="10" xfId="0" applyNumberFormat="1" applyFont="1" applyFill="1" applyBorder="1" applyAlignment="1">
      <alignment horizontal="center" vertical="center"/>
    </xf>
    <xf numFmtId="14" fontId="1" fillId="24" borderId="10" xfId="40" applyNumberFormat="1" applyFont="1" applyFill="1" applyBorder="1" applyAlignment="1">
      <alignment horizontal="left" vertical="center"/>
    </xf>
    <xf numFmtId="2" fontId="20" fillId="24" borderId="10" xfId="40" applyNumberFormat="1" applyFont="1" applyFill="1" applyBorder="1" applyAlignment="1">
      <alignment wrapText="1"/>
    </xf>
    <xf numFmtId="0" fontId="26" fillId="24" borderId="17" xfId="40" applyFont="1" applyFill="1" applyBorder="1" applyAlignment="1">
      <alignment horizontal="left" wrapText="1"/>
    </xf>
    <xf numFmtId="0" fontId="1" fillId="24" borderId="17" xfId="40" applyFont="1" applyFill="1" applyBorder="1" applyAlignment="1">
      <alignment horizontal="left" wrapText="1"/>
    </xf>
    <xf numFmtId="0" fontId="27" fillId="24" borderId="17" xfId="40" applyFont="1" applyFill="1" applyBorder="1" applyAlignment="1">
      <alignment horizontal="center" vertical="center" wrapText="1"/>
    </xf>
    <xf numFmtId="0" fontId="1" fillId="24" borderId="10" xfId="40" applyFont="1" applyFill="1" applyBorder="1" applyAlignment="1">
      <alignment horizontal="center" vertical="center"/>
    </xf>
    <xf numFmtId="3" fontId="27" fillId="24" borderId="10" xfId="40" applyNumberFormat="1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vertical="center" wrapText="1"/>
    </xf>
    <xf numFmtId="0" fontId="1" fillId="24" borderId="10" xfId="40" applyFont="1" applyFill="1" applyBorder="1" applyAlignment="1">
      <alignment horizontal="left" vertical="center"/>
    </xf>
    <xf numFmtId="0" fontId="1" fillId="24" borderId="10" xfId="40" applyFont="1" applyFill="1" applyBorder="1"/>
    <xf numFmtId="0" fontId="1" fillId="24" borderId="11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vertical="center" wrapText="1"/>
    </xf>
    <xf numFmtId="0" fontId="20" fillId="24" borderId="13" xfId="40" applyFont="1" applyFill="1" applyBorder="1" applyAlignment="1">
      <alignment horizontal="center" wrapText="1"/>
    </xf>
    <xf numFmtId="0" fontId="20" fillId="24" borderId="10" xfId="40" applyFont="1" applyFill="1" applyBorder="1" applyAlignment="1">
      <alignment horizontal="center" wrapText="1"/>
    </xf>
    <xf numFmtId="0" fontId="20" fillId="24" borderId="14" xfId="40" applyFont="1" applyFill="1" applyBorder="1" applyAlignment="1">
      <alignment horizontal="center" wrapText="1"/>
    </xf>
    <xf numFmtId="0" fontId="26" fillId="0" borderId="17" xfId="40" applyFont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 wrapText="1"/>
    </xf>
    <xf numFmtId="4" fontId="22" fillId="24" borderId="15" xfId="0" applyNumberFormat="1" applyFont="1" applyFill="1" applyBorder="1" applyAlignment="1">
      <alignment horizontal="center" vertical="center"/>
    </xf>
    <xf numFmtId="0" fontId="29" fillId="0" borderId="10" xfId="41" applyFont="1" applyFill="1" applyBorder="1" applyAlignment="1">
      <alignment horizontal="left"/>
    </xf>
    <xf numFmtId="0" fontId="23" fillId="0" borderId="11" xfId="41" applyFont="1" applyFill="1" applyBorder="1" applyAlignment="1">
      <alignment horizontal="center"/>
    </xf>
    <xf numFmtId="0" fontId="23" fillId="0" borderId="12" xfId="41" applyFont="1" applyFill="1" applyBorder="1" applyAlignment="1">
      <alignment horizontal="center"/>
    </xf>
    <xf numFmtId="14" fontId="29" fillId="0" borderId="17" xfId="41" applyNumberFormat="1" applyFont="1" applyFill="1" applyBorder="1" applyAlignment="1">
      <alignment horizontal="left"/>
    </xf>
    <xf numFmtId="0" fontId="1" fillId="0" borderId="11" xfId="40" applyFont="1" applyBorder="1" applyAlignment="1">
      <alignment horizontal="center" wrapText="1"/>
    </xf>
    <xf numFmtId="0" fontId="20" fillId="0" borderId="13" xfId="40" applyFont="1" applyBorder="1" applyAlignment="1">
      <alignment horizontal="center" vertical="center" wrapText="1"/>
    </xf>
    <xf numFmtId="4" fontId="27" fillId="24" borderId="10" xfId="40" applyNumberFormat="1" applyFont="1" applyFill="1" applyBorder="1" applyAlignment="1">
      <alignment vertical="center" wrapText="1"/>
    </xf>
    <xf numFmtId="0" fontId="27" fillId="24" borderId="17" xfId="40" applyFont="1" applyFill="1" applyBorder="1" applyAlignment="1">
      <alignment horizontal="left" vertical="center" wrapText="1"/>
    </xf>
    <xf numFmtId="0" fontId="26" fillId="24" borderId="18" xfId="40" applyFont="1" applyFill="1" applyBorder="1" applyAlignment="1">
      <alignment horizontal="left" wrapText="1"/>
    </xf>
    <xf numFmtId="4" fontId="1" fillId="24" borderId="15" xfId="40" applyNumberFormat="1" applyFont="1" applyFill="1" applyBorder="1" applyAlignment="1">
      <alignment horizontal="center" vertical="center" wrapText="1"/>
    </xf>
    <xf numFmtId="4" fontId="20" fillId="24" borderId="15" xfId="40" applyNumberFormat="1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4" fontId="1" fillId="24" borderId="10" xfId="40" applyNumberFormat="1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left" wrapText="1"/>
    </xf>
    <xf numFmtId="0" fontId="20" fillId="24" borderId="17" xfId="40" applyFont="1" applyFill="1" applyBorder="1" applyAlignment="1">
      <alignment horizontal="center" wrapText="1"/>
    </xf>
    <xf numFmtId="0" fontId="1" fillId="0" borderId="17" xfId="40" applyFont="1" applyFill="1" applyBorder="1" applyAlignment="1">
      <alignment horizontal="center" wrapText="1"/>
    </xf>
    <xf numFmtId="0" fontId="1" fillId="0" borderId="10" xfId="40" applyFont="1" applyFill="1" applyBorder="1" applyAlignment="1">
      <alignment horizontal="center" vertical="center" wrapText="1"/>
    </xf>
    <xf numFmtId="4" fontId="20" fillId="0" borderId="10" xfId="40" applyNumberFormat="1" applyFont="1" applyFill="1" applyBorder="1" applyAlignment="1">
      <alignment horizontal="center" vertical="center" wrapText="1"/>
    </xf>
    <xf numFmtId="4" fontId="22" fillId="0" borderId="10" xfId="0" applyNumberFormat="1" applyFont="1" applyFill="1" applyBorder="1" applyAlignment="1">
      <alignment horizontal="center" vertical="center"/>
    </xf>
    <xf numFmtId="0" fontId="21" fillId="0" borderId="14" xfId="0" applyFont="1" applyFill="1" applyBorder="1"/>
    <xf numFmtId="0" fontId="20" fillId="0" borderId="17" xfId="40" applyFont="1" applyFill="1" applyBorder="1" applyAlignment="1">
      <alignment horizontal="center" wrapText="1"/>
    </xf>
    <xf numFmtId="4" fontId="1" fillId="0" borderId="10" xfId="4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left" wrapText="1"/>
    </xf>
    <xf numFmtId="0" fontId="21" fillId="0" borderId="14" xfId="0" applyFont="1" applyFill="1" applyBorder="1" applyAlignment="1">
      <alignment horizontal="left"/>
    </xf>
    <xf numFmtId="0" fontId="21" fillId="0" borderId="14" xfId="0" applyFont="1" applyFill="1" applyBorder="1" applyAlignment="1">
      <alignment horizontal="center" wrapText="1"/>
    </xf>
    <xf numFmtId="0" fontId="21" fillId="0" borderId="14" xfId="0" applyFont="1" applyFill="1" applyBorder="1" applyAlignment="1">
      <alignment wrapText="1"/>
    </xf>
    <xf numFmtId="0" fontId="21" fillId="0" borderId="14" xfId="0" applyFont="1" applyFill="1" applyBorder="1" applyAlignment="1"/>
    <xf numFmtId="4" fontId="22" fillId="0" borderId="14" xfId="0" applyNumberFormat="1" applyFont="1" applyFill="1" applyBorder="1" applyAlignment="1">
      <alignment horizontal="center" vertical="center"/>
    </xf>
    <xf numFmtId="0" fontId="1" fillId="0" borderId="18" xfId="40" applyFont="1" applyFill="1" applyBorder="1" applyAlignment="1">
      <alignment horizontal="center" wrapText="1"/>
    </xf>
    <xf numFmtId="0" fontId="1" fillId="0" borderId="15" xfId="40" applyFont="1" applyFill="1" applyBorder="1" applyAlignment="1">
      <alignment horizontal="center" vertical="center" wrapText="1"/>
    </xf>
    <xf numFmtId="4" fontId="1" fillId="0" borderId="15" xfId="40" applyNumberFormat="1" applyFont="1" applyFill="1" applyBorder="1" applyAlignment="1">
      <alignment horizontal="center" vertical="center" wrapText="1"/>
    </xf>
    <xf numFmtId="4" fontId="22" fillId="0" borderId="15" xfId="0" applyNumberFormat="1" applyFont="1" applyFill="1" applyBorder="1" applyAlignment="1">
      <alignment horizontal="center" vertical="center"/>
    </xf>
    <xf numFmtId="4" fontId="22" fillId="0" borderId="16" xfId="0" applyNumberFormat="1" applyFont="1" applyFill="1" applyBorder="1" applyAlignment="1">
      <alignment horizontal="center" vertical="center"/>
    </xf>
    <xf numFmtId="14" fontId="20" fillId="0" borderId="17" xfId="4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vertical="center" wrapText="1"/>
    </xf>
    <xf numFmtId="4" fontId="27" fillId="24" borderId="10" xfId="40" applyNumberFormat="1" applyFont="1" applyFill="1" applyBorder="1" applyAlignment="1">
      <alignment horizontal="center" vertical="center" wrapText="1"/>
    </xf>
    <xf numFmtId="0" fontId="27" fillId="0" borderId="17" xfId="40" applyFont="1" applyFill="1" applyBorder="1" applyAlignment="1">
      <alignment horizontal="center" vertical="center" wrapText="1"/>
    </xf>
    <xf numFmtId="0" fontId="1" fillId="0" borderId="17" xfId="40" applyFont="1" applyFill="1" applyBorder="1" applyAlignment="1">
      <alignment horizontal="center" vertical="center" wrapText="1"/>
    </xf>
    <xf numFmtId="0" fontId="1" fillId="0" borderId="17" xfId="40" applyFont="1" applyFill="1" applyBorder="1" applyAlignment="1">
      <alignment wrapText="1"/>
    </xf>
    <xf numFmtId="0" fontId="1" fillId="0" borderId="10" xfId="40" applyFont="1" applyFill="1" applyBorder="1" applyAlignment="1">
      <alignment horizontal="center" wrapText="1"/>
    </xf>
    <xf numFmtId="165" fontId="20" fillId="0" borderId="10" xfId="40" applyNumberFormat="1" applyFont="1" applyFill="1" applyBorder="1" applyAlignment="1">
      <alignment wrapText="1"/>
    </xf>
    <xf numFmtId="0" fontId="20" fillId="0" borderId="17" xfId="40" applyFont="1" applyFill="1" applyBorder="1" applyAlignment="1">
      <alignment vertical="center" wrapText="1"/>
    </xf>
    <xf numFmtId="0" fontId="1" fillId="0" borderId="14" xfId="40" applyFont="1" applyFill="1" applyBorder="1" applyAlignment="1">
      <alignment vertical="center" wrapText="1"/>
    </xf>
    <xf numFmtId="0" fontId="20" fillId="0" borderId="17" xfId="40" applyFont="1" applyFill="1" applyBorder="1" applyAlignment="1">
      <alignment horizontal="center" vertical="center" wrapText="1"/>
    </xf>
    <xf numFmtId="0" fontId="22" fillId="0" borderId="17" xfId="40" applyFont="1" applyFill="1" applyBorder="1" applyAlignment="1">
      <alignment horizontal="center" vertical="center" wrapText="1"/>
    </xf>
    <xf numFmtId="0" fontId="21" fillId="0" borderId="10" xfId="40" applyFont="1" applyFill="1" applyBorder="1" applyAlignment="1">
      <alignment horizontal="center" vertical="center" wrapText="1"/>
    </xf>
    <xf numFmtId="4" fontId="22" fillId="0" borderId="10" xfId="40" applyNumberFormat="1" applyFont="1" applyFill="1" applyBorder="1" applyAlignment="1">
      <alignment horizontal="center" vertical="center" wrapText="1"/>
    </xf>
    <xf numFmtId="0" fontId="21" fillId="0" borderId="14" xfId="40" applyFont="1" applyFill="1" applyBorder="1" applyAlignment="1">
      <alignment vertical="center" wrapText="1"/>
    </xf>
    <xf numFmtId="0" fontId="1" fillId="0" borderId="17" xfId="40" applyFont="1" applyFill="1" applyBorder="1" applyAlignment="1">
      <alignment horizontal="left" wrapText="1"/>
    </xf>
    <xf numFmtId="0" fontId="27" fillId="0" borderId="17" xfId="40" applyFont="1" applyFill="1" applyBorder="1" applyAlignment="1">
      <alignment horizontal="center" wrapText="1"/>
    </xf>
    <xf numFmtId="4" fontId="27" fillId="24" borderId="10" xfId="40" applyNumberFormat="1" applyFont="1" applyFill="1" applyBorder="1" applyAlignment="1">
      <alignment wrapText="1"/>
    </xf>
    <xf numFmtId="0" fontId="21" fillId="0" borderId="14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center"/>
    </xf>
    <xf numFmtId="0" fontId="1" fillId="24" borderId="17" xfId="40" applyFont="1" applyFill="1" applyBorder="1" applyAlignment="1">
      <alignment horizontal="left" vertical="center" wrapText="1"/>
    </xf>
    <xf numFmtId="0" fontId="1" fillId="0" borderId="17" xfId="40" applyFont="1" applyBorder="1" applyAlignment="1">
      <alignment horizontal="center" vertical="center"/>
    </xf>
    <xf numFmtId="0" fontId="20" fillId="0" borderId="11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/>
    </xf>
    <xf numFmtId="4" fontId="1" fillId="24" borderId="14" xfId="40" applyNumberFormat="1" applyFont="1" applyFill="1" applyBorder="1" applyAlignment="1">
      <alignment vertical="center"/>
    </xf>
    <xf numFmtId="0" fontId="1" fillId="0" borderId="10" xfId="40" applyFont="1" applyBorder="1"/>
    <xf numFmtId="4" fontId="1" fillId="0" borderId="10" xfId="40" applyNumberFormat="1" applyFont="1" applyFill="1" applyBorder="1" applyAlignment="1">
      <alignment horizontal="right" vertical="center" wrapText="1"/>
    </xf>
    <xf numFmtId="4" fontId="1" fillId="24" borderId="10" xfId="40" applyNumberFormat="1" applyFont="1" applyFill="1" applyBorder="1" applyAlignment="1">
      <alignment horizontal="right" vertical="center" wrapText="1"/>
    </xf>
    <xf numFmtId="4" fontId="20" fillId="0" borderId="14" xfId="40" applyNumberFormat="1" applyFont="1" applyFill="1" applyBorder="1" applyAlignment="1">
      <alignment horizontal="center" vertical="center" wrapText="1"/>
    </xf>
    <xf numFmtId="14" fontId="20" fillId="0" borderId="10" xfId="40" applyNumberFormat="1" applyFont="1" applyFill="1" applyBorder="1" applyAlignment="1">
      <alignment horizontal="center" vertical="center" wrapText="1"/>
    </xf>
    <xf numFmtId="14" fontId="1" fillId="0" borderId="19" xfId="40" applyNumberFormat="1" applyFont="1" applyBorder="1" applyAlignment="1">
      <alignment horizontal="left" vertical="center"/>
    </xf>
    <xf numFmtId="0" fontId="1" fillId="0" borderId="19" xfId="40" applyFont="1" applyBorder="1" applyAlignment="1">
      <alignment horizontal="center" vertical="center" wrapText="1"/>
    </xf>
    <xf numFmtId="0" fontId="1" fillId="0" borderId="19" xfId="40" applyFont="1" applyBorder="1" applyAlignment="1">
      <alignment horizontal="left" vertical="center"/>
    </xf>
    <xf numFmtId="4" fontId="1" fillId="24" borderId="20" xfId="40" applyNumberFormat="1" applyFont="1" applyFill="1" applyBorder="1" applyAlignment="1">
      <alignment horizontal="right" vertical="center"/>
    </xf>
    <xf numFmtId="0" fontId="1" fillId="24" borderId="19" xfId="40" applyFont="1" applyFill="1" applyBorder="1" applyAlignment="1">
      <alignment horizontal="center" vertical="center" wrapText="1"/>
    </xf>
    <xf numFmtId="0" fontId="1" fillId="24" borderId="19" xfId="40" applyFont="1" applyFill="1" applyBorder="1" applyAlignment="1">
      <alignment horizontal="left" vertical="center"/>
    </xf>
    <xf numFmtId="165" fontId="1" fillId="24" borderId="10" xfId="40" applyNumberFormat="1" applyFont="1" applyFill="1" applyBorder="1" applyAlignment="1">
      <alignment vertical="center" wrapText="1"/>
    </xf>
    <xf numFmtId="165" fontId="1" fillId="24" borderId="10" xfId="40" applyNumberFormat="1" applyFont="1" applyFill="1" applyBorder="1" applyAlignment="1">
      <alignment horizontal="right" vertical="center" wrapText="1"/>
    </xf>
    <xf numFmtId="14" fontId="20" fillId="24" borderId="17" xfId="40" applyNumberFormat="1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wrapText="1"/>
    </xf>
    <xf numFmtId="0" fontId="21" fillId="24" borderId="14" xfId="0" applyFont="1" applyFill="1" applyBorder="1" applyAlignment="1">
      <alignment horizontal="center"/>
    </xf>
    <xf numFmtId="4" fontId="30" fillId="0" borderId="0" xfId="0" applyNumberFormat="1" applyFont="1" applyFill="1"/>
    <xf numFmtId="4" fontId="30" fillId="0" borderId="0" xfId="0" applyNumberFormat="1" applyFont="1"/>
    <xf numFmtId="0" fontId="30" fillId="0" borderId="0" xfId="0" applyFont="1"/>
    <xf numFmtId="0" fontId="28" fillId="24" borderId="0" xfId="0" applyFont="1" applyFill="1"/>
    <xf numFmtId="0" fontId="29" fillId="0" borderId="10" xfId="41" applyNumberFormat="1" applyFont="1" applyFill="1" applyBorder="1" applyAlignment="1">
      <alignment horizontal="left"/>
    </xf>
    <xf numFmtId="165" fontId="20" fillId="24" borderId="10" xfId="40" applyNumberFormat="1" applyFont="1" applyFill="1" applyBorder="1" applyAlignment="1">
      <alignment horizontal="right" wrapText="1"/>
    </xf>
    <xf numFmtId="165" fontId="21" fillId="24" borderId="10" xfId="40" applyNumberFormat="1" applyFont="1" applyFill="1" applyBorder="1" applyAlignment="1">
      <alignment vertical="center" wrapText="1"/>
    </xf>
    <xf numFmtId="2" fontId="1" fillId="24" borderId="10" xfId="40" applyNumberFormat="1" applyFont="1" applyFill="1" applyBorder="1" applyAlignment="1">
      <alignment vertical="center" wrapText="1"/>
    </xf>
    <xf numFmtId="165" fontId="27" fillId="24" borderId="10" xfId="40" applyNumberFormat="1" applyFont="1" applyFill="1" applyBorder="1" applyAlignment="1">
      <alignment horizontal="right" vertical="center" wrapText="1"/>
    </xf>
    <xf numFmtId="0" fontId="1" fillId="24" borderId="17" xfId="40" applyFont="1" applyFill="1" applyBorder="1" applyAlignment="1">
      <alignment horizontal="center" vertical="center"/>
    </xf>
    <xf numFmtId="0" fontId="26" fillId="24" borderId="17" xfId="40" applyFont="1" applyFill="1" applyBorder="1" applyAlignment="1">
      <alignment horizontal="center" vertical="center"/>
    </xf>
    <xf numFmtId="14" fontId="1" fillId="24" borderId="19" xfId="40" applyNumberFormat="1" applyFont="1" applyFill="1" applyBorder="1" applyAlignment="1">
      <alignment horizontal="left" vertical="center"/>
    </xf>
    <xf numFmtId="0" fontId="26" fillId="24" borderId="10" xfId="40" applyFont="1" applyFill="1" applyBorder="1" applyAlignment="1">
      <alignment horizontal="center" vertical="center" wrapText="1"/>
    </xf>
    <xf numFmtId="0" fontId="26" fillId="24" borderId="10" xfId="40" applyFont="1" applyFill="1" applyBorder="1" applyAlignment="1">
      <alignment horizontal="left" vertical="center"/>
    </xf>
    <xf numFmtId="2" fontId="26" fillId="24" borderId="14" xfId="40" applyNumberFormat="1" applyFont="1" applyFill="1" applyBorder="1" applyAlignment="1">
      <alignment horizontal="right" vertical="center"/>
    </xf>
    <xf numFmtId="0" fontId="26" fillId="24" borderId="19" xfId="40" applyFont="1" applyFill="1" applyBorder="1" applyAlignment="1">
      <alignment horizontal="center" vertical="center" wrapText="1"/>
    </xf>
    <xf numFmtId="0" fontId="26" fillId="24" borderId="19" xfId="40" applyFont="1" applyFill="1" applyBorder="1" applyAlignment="1">
      <alignment horizontal="left" vertical="center"/>
    </xf>
    <xf numFmtId="2" fontId="26" fillId="24" borderId="20" xfId="40" applyNumberFormat="1" applyFont="1" applyFill="1" applyBorder="1" applyAlignment="1">
      <alignment horizontal="right" vertical="center"/>
    </xf>
    <xf numFmtId="0" fontId="21" fillId="24" borderId="14" xfId="0" applyFont="1" applyFill="1" applyBorder="1" applyAlignment="1">
      <alignment horizontal="left" vertical="center" wrapText="1"/>
    </xf>
    <xf numFmtId="164" fontId="20" fillId="0" borderId="16" xfId="30" applyFont="1" applyFill="1" applyBorder="1" applyAlignment="1" applyProtection="1">
      <alignment horizontal="center" vertical="center"/>
    </xf>
    <xf numFmtId="2" fontId="1" fillId="0" borderId="14" xfId="40" applyNumberFormat="1" applyFont="1" applyBorder="1" applyAlignment="1">
      <alignment horizontal="center" vertical="center"/>
    </xf>
    <xf numFmtId="0" fontId="20" fillId="0" borderId="0" xfId="40" applyFont="1" applyAlignment="1">
      <alignment horizontal="left"/>
    </xf>
    <xf numFmtId="2" fontId="1" fillId="0" borderId="14" xfId="40" applyNumberFormat="1" applyFont="1" applyBorder="1" applyAlignment="1">
      <alignment horizontal="left" vertical="center"/>
    </xf>
    <xf numFmtId="164" fontId="20" fillId="0" borderId="16" xfId="30" applyFont="1" applyFill="1" applyBorder="1" applyAlignment="1" applyProtection="1"/>
    <xf numFmtId="14" fontId="29" fillId="0" borderId="17" xfId="41" applyNumberFormat="1" applyFont="1" applyFill="1" applyBorder="1" applyAlignment="1">
      <alignment horizontal="left" wrapText="1"/>
    </xf>
    <xf numFmtId="0" fontId="29" fillId="0" borderId="10" xfId="41" applyFont="1" applyFill="1" applyBorder="1" applyAlignment="1">
      <alignment horizontal="left" wrapText="1"/>
    </xf>
    <xf numFmtId="0" fontId="20" fillId="0" borderId="18" xfId="40" applyFont="1" applyBorder="1" applyAlignment="1">
      <alignment horizontal="left"/>
    </xf>
    <xf numFmtId="0" fontId="20" fillId="0" borderId="15" xfId="40" applyFont="1" applyBorder="1" applyAlignment="1">
      <alignment horizontal="left"/>
    </xf>
    <xf numFmtId="0" fontId="20" fillId="0" borderId="0" xfId="40" applyFont="1" applyAlignment="1">
      <alignment horizontal="left"/>
    </xf>
  </cellXfs>
  <cellStyles count="4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Comma 2" xfId="30" xr:uid="{00000000-0005-0000-0000-00001B000000}"/>
    <cellStyle name="Comma 3" xfId="29" xr:uid="{00000000-0005-0000-0000-00001C000000}"/>
    <cellStyle name="Explanatory Text 2" xfId="31" xr:uid="{00000000-0005-0000-0000-00001D000000}"/>
    <cellStyle name="Good 2" xfId="32" xr:uid="{00000000-0005-0000-0000-00001E000000}"/>
    <cellStyle name="Heading 1 2" xfId="33" xr:uid="{00000000-0005-0000-0000-00001F000000}"/>
    <cellStyle name="Heading 2 2" xfId="34" xr:uid="{00000000-0005-0000-0000-000020000000}"/>
    <cellStyle name="Heading 3 2" xfId="35" xr:uid="{00000000-0005-0000-0000-000021000000}"/>
    <cellStyle name="Heading 4 2" xfId="36" xr:uid="{00000000-0005-0000-0000-000022000000}"/>
    <cellStyle name="Input 2" xfId="37" xr:uid="{00000000-0005-0000-0000-000023000000}"/>
    <cellStyle name="Linked Cell 2" xfId="38" xr:uid="{00000000-0005-0000-0000-000024000000}"/>
    <cellStyle name="Neutral 2" xfId="39" xr:uid="{00000000-0005-0000-0000-000025000000}"/>
    <cellStyle name="Normal" xfId="0" builtinId="0"/>
    <cellStyle name="Normal 2" xfId="40" xr:uid="{00000000-0005-0000-0000-000027000000}"/>
    <cellStyle name="Normal 2 2" xfId="41" xr:uid="{00000000-0005-0000-0000-000028000000}"/>
    <cellStyle name="Normal 2_macheta" xfId="42" xr:uid="{00000000-0005-0000-0000-000029000000}"/>
    <cellStyle name="Normal 3" xfId="43" xr:uid="{00000000-0005-0000-0000-00002A000000}"/>
    <cellStyle name="Normal 4" xfId="1" xr:uid="{00000000-0005-0000-0000-00002B000000}"/>
    <cellStyle name="Note 2" xfId="44" xr:uid="{00000000-0005-0000-0000-00002C000000}"/>
    <cellStyle name="Output 2" xfId="45" xr:uid="{00000000-0005-0000-0000-00002D000000}"/>
    <cellStyle name="Title 2" xfId="46" xr:uid="{00000000-0005-0000-0000-00002E000000}"/>
    <cellStyle name="Total 2" xfId="47" xr:uid="{00000000-0005-0000-0000-00002F000000}"/>
    <cellStyle name="Warning Text 2" xfId="48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view="pageLayout" topLeftCell="A2" zoomScaleNormal="100" workbookViewId="0">
      <selection activeCell="F15" sqref="F15"/>
    </sheetView>
  </sheetViews>
  <sheetFormatPr defaultRowHeight="14.25" x14ac:dyDescent="0.2"/>
  <cols>
    <col min="1" max="1" width="11" style="12" customWidth="1"/>
    <col min="2" max="2" width="10.140625" style="12" customWidth="1"/>
    <col min="3" max="3" width="9.140625" style="12"/>
    <col min="4" max="4" width="10.140625" style="12" bestFit="1" customWidth="1"/>
    <col min="5" max="5" width="12.140625" style="12" customWidth="1"/>
    <col min="6" max="6" width="18.85546875" style="12" customWidth="1"/>
    <col min="7" max="16384" width="9.140625" style="12"/>
  </cols>
  <sheetData>
    <row r="1" spans="1:6" x14ac:dyDescent="0.2">
      <c r="A1" s="1" t="s">
        <v>4</v>
      </c>
      <c r="B1" s="1"/>
      <c r="C1" s="8"/>
      <c r="D1" s="8"/>
      <c r="E1" s="31"/>
      <c r="F1" s="8"/>
    </row>
    <row r="2" spans="1:6" x14ac:dyDescent="0.2">
      <c r="A2" s="10"/>
      <c r="B2" s="10"/>
      <c r="C2" s="10"/>
      <c r="D2" s="10"/>
      <c r="E2" s="32"/>
      <c r="F2" s="10"/>
    </row>
    <row r="3" spans="1:6" x14ac:dyDescent="0.2">
      <c r="A3" s="1" t="s">
        <v>69</v>
      </c>
      <c r="B3" s="8"/>
      <c r="C3" s="8"/>
      <c r="D3" s="8"/>
      <c r="E3" s="31"/>
      <c r="F3" s="10"/>
    </row>
    <row r="4" spans="1:6" x14ac:dyDescent="0.2">
      <c r="A4" s="5" t="s">
        <v>5</v>
      </c>
      <c r="B4" s="1" t="s">
        <v>78</v>
      </c>
      <c r="C4" s="1"/>
      <c r="D4" s="10"/>
      <c r="E4" s="32"/>
      <c r="F4" s="10"/>
    </row>
    <row r="5" spans="1:6" ht="15" customHeight="1" thickBot="1" x14ac:dyDescent="0.25">
      <c r="A5" s="8"/>
      <c r="B5" s="1"/>
      <c r="C5" s="1"/>
      <c r="D5" s="1"/>
      <c r="E5" s="31"/>
      <c r="F5" s="10"/>
    </row>
    <row r="6" spans="1:6" x14ac:dyDescent="0.2">
      <c r="A6" s="66" t="s">
        <v>23</v>
      </c>
      <c r="B6" s="13" t="s">
        <v>6</v>
      </c>
      <c r="C6" s="13" t="s">
        <v>7</v>
      </c>
      <c r="D6" s="13" t="s">
        <v>8</v>
      </c>
      <c r="E6" s="13" t="s">
        <v>3</v>
      </c>
      <c r="F6" s="67" t="s">
        <v>29</v>
      </c>
    </row>
    <row r="7" spans="1:6" ht="25.5" x14ac:dyDescent="0.2">
      <c r="A7" s="23" t="s">
        <v>37</v>
      </c>
      <c r="B7" s="19" t="s">
        <v>23</v>
      </c>
      <c r="C7" s="19" t="s">
        <v>23</v>
      </c>
      <c r="D7" s="68">
        <v>60712</v>
      </c>
      <c r="E7" s="20" t="s">
        <v>23</v>
      </c>
      <c r="F7" s="27" t="s">
        <v>23</v>
      </c>
    </row>
    <row r="8" spans="1:6" ht="51" x14ac:dyDescent="0.2">
      <c r="A8" s="69" t="s">
        <v>39</v>
      </c>
      <c r="B8" s="19" t="s">
        <v>105</v>
      </c>
      <c r="C8" s="19">
        <v>8</v>
      </c>
      <c r="D8" s="122">
        <v>20194</v>
      </c>
      <c r="E8" s="20" t="s">
        <v>23</v>
      </c>
      <c r="F8" s="50" t="s">
        <v>73</v>
      </c>
    </row>
    <row r="9" spans="1:6" ht="47.25" customHeight="1" x14ac:dyDescent="0.2">
      <c r="A9" s="45" t="s">
        <v>38</v>
      </c>
      <c r="B9" s="19" t="s">
        <v>23</v>
      </c>
      <c r="C9" s="19" t="s">
        <v>23</v>
      </c>
      <c r="D9" s="68">
        <f>SUM(D8)</f>
        <v>20194</v>
      </c>
      <c r="E9" s="20" t="s">
        <v>23</v>
      </c>
      <c r="F9" s="27" t="s">
        <v>23</v>
      </c>
    </row>
    <row r="10" spans="1:6" ht="15" thickBot="1" x14ac:dyDescent="0.25">
      <c r="A10" s="70" t="s">
        <v>23</v>
      </c>
      <c r="B10" s="33" t="s">
        <v>23</v>
      </c>
      <c r="C10" s="33" t="s">
        <v>23</v>
      </c>
      <c r="D10" s="71" t="s">
        <v>23</v>
      </c>
      <c r="E10" s="72">
        <f>SUM(D9)+D7</f>
        <v>80906</v>
      </c>
      <c r="F10" s="73" t="s">
        <v>23</v>
      </c>
    </row>
    <row r="11" spans="1:6" x14ac:dyDescent="0.2">
      <c r="A11" s="35"/>
      <c r="B11" s="36"/>
      <c r="C11" s="36"/>
      <c r="D11" s="36"/>
      <c r="E11" s="37"/>
      <c r="F11" s="38"/>
    </row>
    <row r="12" spans="1:6" x14ac:dyDescent="0.2">
      <c r="A12" s="10"/>
      <c r="B12" s="10"/>
      <c r="C12" s="10"/>
      <c r="D12" s="10"/>
      <c r="E12" s="32"/>
      <c r="F12" s="30"/>
    </row>
    <row r="13" spans="1:6" ht="15" x14ac:dyDescent="0.25">
      <c r="A13"/>
      <c r="B13"/>
      <c r="C13"/>
      <c r="D13"/>
      <c r="E13"/>
      <c r="F13"/>
    </row>
    <row r="14" spans="1:6" ht="15" x14ac:dyDescent="0.25">
      <c r="A14"/>
      <c r="B14"/>
      <c r="C14"/>
      <c r="D14"/>
      <c r="E14"/>
      <c r="F14"/>
    </row>
    <row r="15" spans="1:6" ht="15" x14ac:dyDescent="0.25">
      <c r="A15"/>
      <c r="B15"/>
      <c r="C15"/>
      <c r="D15"/>
      <c r="E15"/>
      <c r="F15"/>
    </row>
    <row r="16" spans="1:6" ht="15" x14ac:dyDescent="0.25">
      <c r="A16"/>
      <c r="B16"/>
      <c r="C16"/>
      <c r="D16"/>
      <c r="E16"/>
      <c r="F16"/>
    </row>
    <row r="17" spans="1:6" ht="15" x14ac:dyDescent="0.25">
      <c r="A17"/>
      <c r="B17"/>
      <c r="C17"/>
      <c r="D17"/>
      <c r="E17"/>
      <c r="F17"/>
    </row>
  </sheetData>
  <sheetProtection algorithmName="SHA-512" hashValue="xi8lFR4BwG0FzNIfCSDMIuq9ZlRf+hyEPs9bKtrjOlFQJTfNKn1MuqEjgIe9C0ivXInO5Hs4Qj09PQIDjycKFw==" saltValue="Z6amcESuRObwXzBA8UxjAw==" spinCount="100000" sheet="1" objects="1" scenarios="1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7"/>
  <sheetViews>
    <sheetView view="pageLayout" topLeftCell="A82" zoomScaleNormal="100" workbookViewId="0">
      <selection activeCell="F107" sqref="F107"/>
    </sheetView>
  </sheetViews>
  <sheetFormatPr defaultRowHeight="12.75" x14ac:dyDescent="0.2"/>
  <cols>
    <col min="1" max="1" width="19.140625" style="10" customWidth="1"/>
    <col min="2" max="2" width="11.28515625" style="10" bestFit="1" customWidth="1"/>
    <col min="3" max="3" width="6.5703125" style="10" bestFit="1" customWidth="1"/>
    <col min="4" max="4" width="13.140625" style="10" customWidth="1"/>
    <col min="5" max="5" width="14.42578125" style="32" bestFit="1" customWidth="1"/>
    <col min="6" max="6" width="25.85546875" style="10" customWidth="1"/>
    <col min="7" max="7" width="12.7109375" style="10" bestFit="1" customWidth="1"/>
    <col min="8" max="8" width="11.7109375" style="10" bestFit="1" customWidth="1"/>
    <col min="9" max="9" width="12.7109375" style="10" bestFit="1" customWidth="1"/>
    <col min="10" max="10" width="9.140625" style="10"/>
    <col min="11" max="11" width="12.7109375" style="10" bestFit="1" customWidth="1"/>
    <col min="12" max="16384" width="9.140625" style="10"/>
  </cols>
  <sheetData>
    <row r="1" spans="1:6" x14ac:dyDescent="0.2">
      <c r="A1" s="1" t="s">
        <v>4</v>
      </c>
      <c r="B1" s="1"/>
      <c r="C1" s="8"/>
      <c r="D1" s="8"/>
      <c r="E1" s="31"/>
      <c r="F1" s="8"/>
    </row>
    <row r="3" spans="1:6" x14ac:dyDescent="0.2">
      <c r="A3" s="1" t="s">
        <v>27</v>
      </c>
      <c r="B3" s="8"/>
      <c r="C3" s="8"/>
      <c r="D3" s="8"/>
      <c r="E3" s="31"/>
    </row>
    <row r="4" spans="1:6" x14ac:dyDescent="0.2">
      <c r="A4" s="1" t="s">
        <v>28</v>
      </c>
      <c r="B4" s="8"/>
      <c r="C4" s="8"/>
      <c r="D4" s="8"/>
      <c r="E4" s="31"/>
    </row>
    <row r="5" spans="1:6" x14ac:dyDescent="0.2">
      <c r="A5" s="5" t="s">
        <v>5</v>
      </c>
      <c r="B5" s="1" t="s">
        <v>77</v>
      </c>
      <c r="C5" s="1"/>
    </row>
    <row r="6" spans="1:6" ht="13.5" thickBot="1" x14ac:dyDescent="0.25">
      <c r="A6" s="8"/>
      <c r="B6" s="1"/>
      <c r="C6" s="1"/>
      <c r="D6" s="1"/>
      <c r="E6" s="31"/>
    </row>
    <row r="7" spans="1:6" x14ac:dyDescent="0.2">
      <c r="A7" s="53" t="s">
        <v>23</v>
      </c>
      <c r="B7" s="54" t="s">
        <v>6</v>
      </c>
      <c r="C7" s="54" t="s">
        <v>7</v>
      </c>
      <c r="D7" s="54" t="s">
        <v>8</v>
      </c>
      <c r="E7" s="55" t="s">
        <v>3</v>
      </c>
      <c r="F7" s="56" t="s">
        <v>29</v>
      </c>
    </row>
    <row r="8" spans="1:6" x14ac:dyDescent="0.2">
      <c r="A8" s="46" t="s">
        <v>9</v>
      </c>
      <c r="B8" s="57" t="s">
        <v>23</v>
      </c>
      <c r="C8" s="57" t="s">
        <v>23</v>
      </c>
      <c r="D8" s="141">
        <v>3687964</v>
      </c>
      <c r="E8" s="40" t="s">
        <v>23</v>
      </c>
      <c r="F8" s="58" t="s">
        <v>23</v>
      </c>
    </row>
    <row r="9" spans="1:6" ht="25.5" x14ac:dyDescent="0.2">
      <c r="A9" s="133" t="s">
        <v>10</v>
      </c>
      <c r="B9" s="19" t="s">
        <v>105</v>
      </c>
      <c r="C9" s="19">
        <v>8</v>
      </c>
      <c r="D9" s="131">
        <v>143535</v>
      </c>
      <c r="E9" s="20" t="s">
        <v>23</v>
      </c>
      <c r="F9" s="50" t="s">
        <v>72</v>
      </c>
    </row>
    <row r="10" spans="1:6" ht="25.5" x14ac:dyDescent="0.2">
      <c r="A10" s="133" t="s">
        <v>23</v>
      </c>
      <c r="B10" s="19" t="s">
        <v>105</v>
      </c>
      <c r="C10" s="19">
        <v>8</v>
      </c>
      <c r="D10" s="131">
        <v>555022</v>
      </c>
      <c r="E10" s="20" t="s">
        <v>23</v>
      </c>
      <c r="F10" s="50" t="s">
        <v>72</v>
      </c>
    </row>
    <row r="11" spans="1:6" ht="25.5" x14ac:dyDescent="0.2">
      <c r="A11" s="133" t="s">
        <v>23</v>
      </c>
      <c r="B11" s="19" t="s">
        <v>105</v>
      </c>
      <c r="C11" s="19">
        <v>8</v>
      </c>
      <c r="D11" s="131">
        <v>3389</v>
      </c>
      <c r="E11" s="20" t="s">
        <v>23</v>
      </c>
      <c r="F11" s="50" t="s">
        <v>48</v>
      </c>
    </row>
    <row r="12" spans="1:6" ht="25.5" x14ac:dyDescent="0.2">
      <c r="A12" s="133" t="s">
        <v>23</v>
      </c>
      <c r="B12" s="19" t="s">
        <v>105</v>
      </c>
      <c r="C12" s="19">
        <v>8</v>
      </c>
      <c r="D12" s="131">
        <v>3288</v>
      </c>
      <c r="E12" s="20" t="s">
        <v>23</v>
      </c>
      <c r="F12" s="50" t="s">
        <v>36</v>
      </c>
    </row>
    <row r="13" spans="1:6" ht="25.5" x14ac:dyDescent="0.2">
      <c r="A13" s="133" t="s">
        <v>23</v>
      </c>
      <c r="B13" s="19" t="s">
        <v>105</v>
      </c>
      <c r="C13" s="19">
        <v>8</v>
      </c>
      <c r="D13" s="131">
        <v>3123</v>
      </c>
      <c r="E13" s="20" t="s">
        <v>23</v>
      </c>
      <c r="F13" s="50" t="s">
        <v>48</v>
      </c>
    </row>
    <row r="14" spans="1:6" ht="25.5" x14ac:dyDescent="0.2">
      <c r="A14" s="133" t="s">
        <v>23</v>
      </c>
      <c r="B14" s="19" t="s">
        <v>105</v>
      </c>
      <c r="C14" s="19">
        <v>8</v>
      </c>
      <c r="D14" s="131">
        <v>3075</v>
      </c>
      <c r="E14" s="20" t="s">
        <v>23</v>
      </c>
      <c r="F14" s="50" t="s">
        <v>48</v>
      </c>
    </row>
    <row r="15" spans="1:6" ht="25.5" x14ac:dyDescent="0.2">
      <c r="A15" s="133" t="s">
        <v>23</v>
      </c>
      <c r="B15" s="19" t="s">
        <v>105</v>
      </c>
      <c r="C15" s="19">
        <v>8</v>
      </c>
      <c r="D15" s="131">
        <v>3443</v>
      </c>
      <c r="E15" s="20" t="s">
        <v>23</v>
      </c>
      <c r="F15" s="50" t="s">
        <v>36</v>
      </c>
    </row>
    <row r="16" spans="1:6" x14ac:dyDescent="0.2">
      <c r="A16" s="133" t="s">
        <v>23</v>
      </c>
      <c r="B16" s="19" t="s">
        <v>105</v>
      </c>
      <c r="C16" s="19">
        <v>8</v>
      </c>
      <c r="D16" s="131">
        <v>200</v>
      </c>
      <c r="E16" s="20" t="s">
        <v>23</v>
      </c>
      <c r="F16" s="134" t="s">
        <v>64</v>
      </c>
    </row>
    <row r="17" spans="1:15" x14ac:dyDescent="0.2">
      <c r="A17" s="133"/>
      <c r="B17" s="19" t="s">
        <v>105</v>
      </c>
      <c r="C17" s="19">
        <v>8</v>
      </c>
      <c r="D17" s="131">
        <v>1685</v>
      </c>
      <c r="E17" s="20" t="s">
        <v>23</v>
      </c>
      <c r="F17" s="134" t="s">
        <v>65</v>
      </c>
    </row>
    <row r="18" spans="1:15" x14ac:dyDescent="0.2">
      <c r="A18" s="133"/>
      <c r="B18" s="19" t="s">
        <v>105</v>
      </c>
      <c r="C18" s="19">
        <v>8</v>
      </c>
      <c r="D18" s="131">
        <v>1501</v>
      </c>
      <c r="E18" s="20" t="s">
        <v>23</v>
      </c>
      <c r="F18" s="134" t="s">
        <v>65</v>
      </c>
    </row>
    <row r="19" spans="1:15" x14ac:dyDescent="0.2">
      <c r="A19" s="133"/>
      <c r="B19" s="19" t="s">
        <v>105</v>
      </c>
      <c r="C19" s="19">
        <v>8</v>
      </c>
      <c r="D19" s="131">
        <v>1501</v>
      </c>
      <c r="E19" s="20"/>
      <c r="F19" s="134" t="s">
        <v>65</v>
      </c>
    </row>
    <row r="20" spans="1:15" x14ac:dyDescent="0.2">
      <c r="A20" s="133" t="s">
        <v>23</v>
      </c>
      <c r="B20" s="19" t="s">
        <v>105</v>
      </c>
      <c r="C20" s="19">
        <v>8</v>
      </c>
      <c r="D20" s="131">
        <v>2691</v>
      </c>
      <c r="E20" s="20" t="s">
        <v>23</v>
      </c>
      <c r="F20" s="134" t="s">
        <v>30</v>
      </c>
    </row>
    <row r="21" spans="1:15" ht="25.5" x14ac:dyDescent="0.2">
      <c r="A21" s="133" t="s">
        <v>23</v>
      </c>
      <c r="B21" s="19" t="s">
        <v>105</v>
      </c>
      <c r="C21" s="19">
        <v>8</v>
      </c>
      <c r="D21" s="131">
        <v>2881</v>
      </c>
      <c r="E21" s="20" t="s">
        <v>23</v>
      </c>
      <c r="F21" s="134" t="s">
        <v>36</v>
      </c>
    </row>
    <row r="22" spans="1:15" ht="25.5" x14ac:dyDescent="0.2">
      <c r="A22" s="133" t="s">
        <v>23</v>
      </c>
      <c r="B22" s="19" t="s">
        <v>105</v>
      </c>
      <c r="C22" s="19">
        <v>8</v>
      </c>
      <c r="D22" s="131">
        <v>3559</v>
      </c>
      <c r="E22" s="20" t="s">
        <v>23</v>
      </c>
      <c r="F22" s="134" t="s">
        <v>36</v>
      </c>
    </row>
    <row r="23" spans="1:15" ht="25.5" x14ac:dyDescent="0.2">
      <c r="A23" s="133"/>
      <c r="B23" s="19" t="s">
        <v>105</v>
      </c>
      <c r="C23" s="19">
        <v>8</v>
      </c>
      <c r="D23" s="131">
        <v>2841</v>
      </c>
      <c r="E23" s="20"/>
      <c r="F23" s="134" t="s">
        <v>36</v>
      </c>
    </row>
    <row r="24" spans="1:15" ht="25.5" x14ac:dyDescent="0.2">
      <c r="A24" s="133"/>
      <c r="B24" s="19" t="s">
        <v>105</v>
      </c>
      <c r="C24" s="19">
        <v>8</v>
      </c>
      <c r="D24" s="131">
        <v>2098</v>
      </c>
      <c r="E24" s="20" t="s">
        <v>23</v>
      </c>
      <c r="F24" s="134" t="s">
        <v>36</v>
      </c>
    </row>
    <row r="25" spans="1:15" ht="25.5" x14ac:dyDescent="0.2">
      <c r="A25" s="133" t="s">
        <v>23</v>
      </c>
      <c r="B25" s="19" t="s">
        <v>105</v>
      </c>
      <c r="C25" s="19">
        <v>8</v>
      </c>
      <c r="D25" s="131">
        <v>4509</v>
      </c>
      <c r="E25" s="20" t="s">
        <v>23</v>
      </c>
      <c r="F25" s="134" t="s">
        <v>36</v>
      </c>
    </row>
    <row r="26" spans="1:15" x14ac:dyDescent="0.2">
      <c r="A26" s="133" t="s">
        <v>23</v>
      </c>
      <c r="B26" s="19" t="s">
        <v>105</v>
      </c>
      <c r="C26" s="19">
        <v>8</v>
      </c>
      <c r="D26" s="131">
        <v>1620</v>
      </c>
      <c r="E26" s="20" t="s">
        <v>23</v>
      </c>
      <c r="F26" s="134" t="s">
        <v>64</v>
      </c>
    </row>
    <row r="27" spans="1:15" x14ac:dyDescent="0.2">
      <c r="A27" s="133" t="s">
        <v>23</v>
      </c>
      <c r="B27" s="19" t="s">
        <v>105</v>
      </c>
      <c r="C27" s="19">
        <v>8</v>
      </c>
      <c r="D27" s="131">
        <v>100</v>
      </c>
      <c r="E27" s="20" t="s">
        <v>23</v>
      </c>
      <c r="F27" s="50" t="s">
        <v>66</v>
      </c>
    </row>
    <row r="28" spans="1:15" x14ac:dyDescent="0.2">
      <c r="A28" s="133" t="s">
        <v>23</v>
      </c>
      <c r="B28" s="19" t="s">
        <v>105</v>
      </c>
      <c r="C28" s="19">
        <v>8</v>
      </c>
      <c r="D28" s="131">
        <v>100</v>
      </c>
      <c r="E28" s="20" t="s">
        <v>23</v>
      </c>
      <c r="F28" s="50" t="s">
        <v>66</v>
      </c>
      <c r="H28" s="29"/>
      <c r="J28" s="30"/>
    </row>
    <row r="29" spans="1:15" x14ac:dyDescent="0.2">
      <c r="A29" s="133"/>
      <c r="B29" s="19" t="s">
        <v>105</v>
      </c>
      <c r="C29" s="19">
        <v>8</v>
      </c>
      <c r="D29" s="131">
        <v>81230</v>
      </c>
      <c r="E29" s="20"/>
      <c r="F29" s="50" t="s">
        <v>31</v>
      </c>
      <c r="H29" s="30"/>
    </row>
    <row r="30" spans="1:15" ht="25.5" x14ac:dyDescent="0.2">
      <c r="A30" s="133"/>
      <c r="B30" s="19" t="s">
        <v>105</v>
      </c>
      <c r="C30" s="19">
        <v>8</v>
      </c>
      <c r="D30" s="131">
        <v>436521</v>
      </c>
      <c r="E30" s="20"/>
      <c r="F30" s="50" t="s">
        <v>32</v>
      </c>
    </row>
    <row r="31" spans="1:15" x14ac:dyDescent="0.2">
      <c r="A31" s="133"/>
      <c r="B31" s="19" t="s">
        <v>105</v>
      </c>
      <c r="C31" s="19">
        <v>13</v>
      </c>
      <c r="D31" s="131">
        <v>1127</v>
      </c>
      <c r="E31" s="20"/>
      <c r="F31" s="50" t="s">
        <v>127</v>
      </c>
    </row>
    <row r="32" spans="1:15" x14ac:dyDescent="0.2">
      <c r="A32" s="133"/>
      <c r="B32" s="19" t="s">
        <v>105</v>
      </c>
      <c r="C32" s="19">
        <v>16</v>
      </c>
      <c r="D32" s="131">
        <v>64</v>
      </c>
      <c r="E32" s="20"/>
      <c r="F32" s="50" t="s">
        <v>141</v>
      </c>
      <c r="N32" s="30"/>
      <c r="O32" s="30"/>
    </row>
    <row r="33" spans="1:6" ht="25.5" x14ac:dyDescent="0.2">
      <c r="A33" s="133"/>
      <c r="B33" s="19" t="s">
        <v>105</v>
      </c>
      <c r="C33" s="19">
        <v>16</v>
      </c>
      <c r="D33" s="131">
        <v>71</v>
      </c>
      <c r="E33" s="20"/>
      <c r="F33" s="50" t="s">
        <v>143</v>
      </c>
    </row>
    <row r="34" spans="1:6" x14ac:dyDescent="0.2">
      <c r="A34" s="133"/>
      <c r="B34" s="19" t="s">
        <v>105</v>
      </c>
      <c r="C34" s="19">
        <v>16</v>
      </c>
      <c r="D34" s="131">
        <v>506</v>
      </c>
      <c r="E34" s="20"/>
      <c r="F34" s="50" t="s">
        <v>142</v>
      </c>
    </row>
    <row r="35" spans="1:6" x14ac:dyDescent="0.2">
      <c r="A35" s="95" t="s">
        <v>23</v>
      </c>
      <c r="B35" s="124"/>
      <c r="C35" s="124" t="s">
        <v>23</v>
      </c>
      <c r="D35" s="124" t="s">
        <v>23</v>
      </c>
      <c r="E35" s="124" t="s">
        <v>23</v>
      </c>
      <c r="F35" s="27" t="s">
        <v>23</v>
      </c>
    </row>
    <row r="36" spans="1:6" x14ac:dyDescent="0.2">
      <c r="A36" s="76" t="s">
        <v>11</v>
      </c>
      <c r="B36" s="19" t="s">
        <v>23</v>
      </c>
      <c r="C36" s="19" t="s">
        <v>23</v>
      </c>
      <c r="D36" s="22">
        <f>SUM(D9:D35)</f>
        <v>1259680</v>
      </c>
      <c r="E36" s="20" t="s">
        <v>23</v>
      </c>
      <c r="F36" s="27" t="s">
        <v>23</v>
      </c>
    </row>
    <row r="37" spans="1:6" x14ac:dyDescent="0.2">
      <c r="A37" s="25" t="s">
        <v>23</v>
      </c>
      <c r="B37" s="19" t="s">
        <v>23</v>
      </c>
      <c r="C37" s="19" t="s">
        <v>23</v>
      </c>
      <c r="D37" s="19" t="s">
        <v>23</v>
      </c>
      <c r="E37" s="20">
        <f>SUM(D36)+D8</f>
        <v>4947644</v>
      </c>
      <c r="F37" s="27" t="s">
        <v>23</v>
      </c>
    </row>
    <row r="38" spans="1:6" x14ac:dyDescent="0.2">
      <c r="A38" s="115" t="s">
        <v>44</v>
      </c>
      <c r="B38" s="19" t="s">
        <v>23</v>
      </c>
      <c r="C38" s="19" t="s">
        <v>23</v>
      </c>
      <c r="D38" s="49">
        <v>189663</v>
      </c>
      <c r="E38" s="20" t="s">
        <v>23</v>
      </c>
      <c r="F38" s="27" t="s">
        <v>23</v>
      </c>
    </row>
    <row r="39" spans="1:6" x14ac:dyDescent="0.2">
      <c r="A39" s="98" t="s">
        <v>45</v>
      </c>
      <c r="B39" s="78" t="s">
        <v>105</v>
      </c>
      <c r="C39" s="78">
        <v>8</v>
      </c>
      <c r="D39" s="122">
        <v>4245</v>
      </c>
      <c r="E39" s="79" t="s">
        <v>23</v>
      </c>
      <c r="F39" s="84" t="s">
        <v>31</v>
      </c>
    </row>
    <row r="40" spans="1:6" ht="25.5" x14ac:dyDescent="0.2">
      <c r="A40" s="99" t="s">
        <v>23</v>
      </c>
      <c r="B40" s="78" t="s">
        <v>105</v>
      </c>
      <c r="C40" s="78">
        <v>8</v>
      </c>
      <c r="D40" s="122">
        <v>202</v>
      </c>
      <c r="E40" s="79" t="s">
        <v>23</v>
      </c>
      <c r="F40" s="84" t="s">
        <v>36</v>
      </c>
    </row>
    <row r="41" spans="1:6" ht="28.5" customHeight="1" x14ac:dyDescent="0.2">
      <c r="A41" s="99" t="s">
        <v>23</v>
      </c>
      <c r="B41" s="78" t="s">
        <v>105</v>
      </c>
      <c r="C41" s="78">
        <v>8</v>
      </c>
      <c r="D41" s="122">
        <v>22343</v>
      </c>
      <c r="E41" s="79" t="s">
        <v>23</v>
      </c>
      <c r="F41" s="113" t="s">
        <v>32</v>
      </c>
    </row>
    <row r="42" spans="1:6" ht="25.5" x14ac:dyDescent="0.2">
      <c r="A42" s="99" t="s">
        <v>23</v>
      </c>
      <c r="B42" s="78" t="s">
        <v>105</v>
      </c>
      <c r="C42" s="78">
        <v>8</v>
      </c>
      <c r="D42" s="122">
        <v>165</v>
      </c>
      <c r="E42" s="79" t="s">
        <v>23</v>
      </c>
      <c r="F42" s="84" t="s">
        <v>36</v>
      </c>
    </row>
    <row r="43" spans="1:6" ht="25.5" x14ac:dyDescent="0.2">
      <c r="A43" s="99" t="s">
        <v>23</v>
      </c>
      <c r="B43" s="78" t="s">
        <v>105</v>
      </c>
      <c r="C43" s="78">
        <v>8</v>
      </c>
      <c r="D43" s="122">
        <v>194</v>
      </c>
      <c r="E43" s="79" t="s">
        <v>23</v>
      </c>
      <c r="F43" s="84" t="s">
        <v>36</v>
      </c>
    </row>
    <row r="44" spans="1:6" ht="25.5" x14ac:dyDescent="0.2">
      <c r="A44" s="99" t="s">
        <v>23</v>
      </c>
      <c r="B44" s="78" t="s">
        <v>105</v>
      </c>
      <c r="C44" s="78">
        <v>8</v>
      </c>
      <c r="D44" s="122">
        <v>194</v>
      </c>
      <c r="E44" s="79" t="s">
        <v>23</v>
      </c>
      <c r="F44" s="84" t="s">
        <v>36</v>
      </c>
    </row>
    <row r="45" spans="1:6" ht="25.5" x14ac:dyDescent="0.2">
      <c r="A45" s="99" t="s">
        <v>23</v>
      </c>
      <c r="B45" s="78" t="s">
        <v>105</v>
      </c>
      <c r="C45" s="78">
        <v>8</v>
      </c>
      <c r="D45" s="122">
        <v>194</v>
      </c>
      <c r="E45" s="79" t="s">
        <v>23</v>
      </c>
      <c r="F45" s="84" t="s">
        <v>36</v>
      </c>
    </row>
    <row r="46" spans="1:6" ht="25.5" x14ac:dyDescent="0.2">
      <c r="A46" s="99" t="s">
        <v>23</v>
      </c>
      <c r="B46" s="78" t="s">
        <v>105</v>
      </c>
      <c r="C46" s="78">
        <v>8</v>
      </c>
      <c r="D46" s="122">
        <v>136</v>
      </c>
      <c r="E46" s="79" t="s">
        <v>23</v>
      </c>
      <c r="F46" s="84" t="s">
        <v>36</v>
      </c>
    </row>
    <row r="47" spans="1:6" ht="25.5" x14ac:dyDescent="0.2">
      <c r="A47" s="99" t="s">
        <v>23</v>
      </c>
      <c r="B47" s="78" t="s">
        <v>105</v>
      </c>
      <c r="C47" s="78">
        <v>8</v>
      </c>
      <c r="D47" s="122">
        <v>202</v>
      </c>
      <c r="E47" s="79" t="s">
        <v>23</v>
      </c>
      <c r="F47" s="84" t="s">
        <v>36</v>
      </c>
    </row>
    <row r="48" spans="1:6" ht="25.5" x14ac:dyDescent="0.2">
      <c r="A48" s="99"/>
      <c r="B48" s="78" t="s">
        <v>105</v>
      </c>
      <c r="C48" s="78">
        <v>8</v>
      </c>
      <c r="D48" s="122">
        <v>183</v>
      </c>
      <c r="E48" s="79" t="s">
        <v>23</v>
      </c>
      <c r="F48" s="84" t="s">
        <v>36</v>
      </c>
    </row>
    <row r="49" spans="1:20" ht="25.5" x14ac:dyDescent="0.2">
      <c r="A49" s="99"/>
      <c r="B49" s="78" t="s">
        <v>105</v>
      </c>
      <c r="C49" s="78">
        <v>8</v>
      </c>
      <c r="D49" s="122">
        <v>193</v>
      </c>
      <c r="E49" s="79" t="s">
        <v>23</v>
      </c>
      <c r="F49" s="84" t="s">
        <v>36</v>
      </c>
    </row>
    <row r="50" spans="1:20" ht="25.5" x14ac:dyDescent="0.2">
      <c r="A50" s="99" t="s">
        <v>23</v>
      </c>
      <c r="B50" s="78" t="s">
        <v>105</v>
      </c>
      <c r="C50" s="78">
        <v>8</v>
      </c>
      <c r="D50" s="122">
        <v>112</v>
      </c>
      <c r="E50" s="79" t="s">
        <v>23</v>
      </c>
      <c r="F50" s="84" t="s">
        <v>36</v>
      </c>
    </row>
    <row r="51" spans="1:20" ht="25.5" x14ac:dyDescent="0.2">
      <c r="A51" s="99" t="s">
        <v>23</v>
      </c>
      <c r="B51" s="78" t="s">
        <v>105</v>
      </c>
      <c r="C51" s="78">
        <v>8</v>
      </c>
      <c r="D51" s="122">
        <v>5611</v>
      </c>
      <c r="E51" s="79" t="s">
        <v>23</v>
      </c>
      <c r="F51" s="84" t="s">
        <v>71</v>
      </c>
    </row>
    <row r="52" spans="1:20" ht="25.5" x14ac:dyDescent="0.2">
      <c r="A52" s="99" t="s">
        <v>23</v>
      </c>
      <c r="B52" s="78" t="s">
        <v>105</v>
      </c>
      <c r="C52" s="78">
        <v>8</v>
      </c>
      <c r="D52" s="122">
        <v>29726</v>
      </c>
      <c r="E52" s="79" t="s">
        <v>23</v>
      </c>
      <c r="F52" s="84" t="s">
        <v>71</v>
      </c>
      <c r="N52" s="30"/>
      <c r="O52" s="30"/>
      <c r="P52" s="30"/>
      <c r="Q52" s="30"/>
      <c r="R52" s="30"/>
      <c r="S52" s="30"/>
      <c r="T52" s="30"/>
    </row>
    <row r="53" spans="1:20" x14ac:dyDescent="0.2">
      <c r="A53" s="99"/>
      <c r="B53" s="78"/>
      <c r="C53" s="78"/>
      <c r="D53" s="122"/>
      <c r="E53" s="79"/>
      <c r="F53" s="84"/>
      <c r="N53" s="30"/>
      <c r="O53" s="30"/>
      <c r="P53" s="30"/>
      <c r="Q53" s="30"/>
      <c r="R53" s="30"/>
      <c r="S53" s="30"/>
      <c r="T53" s="30"/>
    </row>
    <row r="54" spans="1:20" x14ac:dyDescent="0.2">
      <c r="A54" s="99" t="s">
        <v>23</v>
      </c>
      <c r="B54" s="78"/>
      <c r="C54" s="78"/>
      <c r="D54" s="121"/>
      <c r="E54" s="79"/>
      <c r="F54" s="84"/>
      <c r="N54" s="30"/>
      <c r="O54" s="30"/>
      <c r="P54" s="30"/>
      <c r="Q54" s="30"/>
      <c r="R54" s="30"/>
      <c r="S54" s="30"/>
      <c r="T54" s="30"/>
    </row>
    <row r="55" spans="1:20" x14ac:dyDescent="0.2">
      <c r="A55" s="47" t="s">
        <v>46</v>
      </c>
      <c r="B55" s="19" t="s">
        <v>23</v>
      </c>
      <c r="C55" s="19" t="s">
        <v>23</v>
      </c>
      <c r="D55" s="97">
        <f>SUM(D39:D54)</f>
        <v>63700</v>
      </c>
      <c r="E55" s="79" t="s">
        <v>23</v>
      </c>
      <c r="F55" s="27" t="s">
        <v>23</v>
      </c>
      <c r="N55" s="30"/>
      <c r="O55" s="30"/>
      <c r="P55" s="30"/>
      <c r="Q55" s="30"/>
      <c r="R55" s="30"/>
      <c r="S55" s="30"/>
      <c r="T55" s="30"/>
    </row>
    <row r="56" spans="1:20" x14ac:dyDescent="0.2">
      <c r="A56" s="25" t="s">
        <v>23</v>
      </c>
      <c r="B56" s="19" t="s">
        <v>23</v>
      </c>
      <c r="C56" s="19" t="s">
        <v>23</v>
      </c>
      <c r="D56" s="19" t="s">
        <v>23</v>
      </c>
      <c r="E56" s="20">
        <f>SUM(D38)+D55</f>
        <v>253363</v>
      </c>
      <c r="F56" s="24" t="s">
        <v>23</v>
      </c>
      <c r="N56" s="30"/>
    </row>
    <row r="57" spans="1:20" x14ac:dyDescent="0.2">
      <c r="A57" s="100" t="s">
        <v>24</v>
      </c>
      <c r="B57" s="78" t="s">
        <v>23</v>
      </c>
      <c r="C57" s="101" t="s">
        <v>23</v>
      </c>
      <c r="D57" s="102">
        <v>635404</v>
      </c>
      <c r="E57" s="79" t="s">
        <v>23</v>
      </c>
      <c r="F57" s="86" t="s">
        <v>23</v>
      </c>
      <c r="N57" s="30"/>
    </row>
    <row r="58" spans="1:20" ht="25.5" x14ac:dyDescent="0.2">
      <c r="A58" s="105" t="s">
        <v>25</v>
      </c>
      <c r="B58" s="78" t="s">
        <v>105</v>
      </c>
      <c r="C58" s="78">
        <v>8</v>
      </c>
      <c r="D58" s="131">
        <v>661</v>
      </c>
      <c r="E58" s="79" t="s">
        <v>23</v>
      </c>
      <c r="F58" s="104" t="s">
        <v>71</v>
      </c>
      <c r="G58" s="30"/>
      <c r="H58" s="30"/>
      <c r="I58" s="30"/>
      <c r="J58" s="30"/>
      <c r="K58" s="30"/>
      <c r="L58" s="30"/>
      <c r="M58" s="30"/>
      <c r="N58" s="30"/>
    </row>
    <row r="59" spans="1:20" ht="25.5" x14ac:dyDescent="0.2">
      <c r="A59" s="103"/>
      <c r="B59" s="78" t="s">
        <v>105</v>
      </c>
      <c r="C59" s="78">
        <v>8</v>
      </c>
      <c r="D59" s="131">
        <v>700</v>
      </c>
      <c r="E59" s="79"/>
      <c r="F59" s="104" t="s">
        <v>71</v>
      </c>
    </row>
    <row r="60" spans="1:20" ht="25.5" x14ac:dyDescent="0.2">
      <c r="A60" s="105" t="s">
        <v>23</v>
      </c>
      <c r="B60" s="78" t="s">
        <v>105</v>
      </c>
      <c r="C60" s="78">
        <v>8</v>
      </c>
      <c r="D60" s="131">
        <v>634</v>
      </c>
      <c r="E60" s="79" t="s">
        <v>23</v>
      </c>
      <c r="F60" s="104" t="s">
        <v>36</v>
      </c>
    </row>
    <row r="61" spans="1:20" ht="25.5" x14ac:dyDescent="0.2">
      <c r="A61" s="105" t="s">
        <v>23</v>
      </c>
      <c r="B61" s="78" t="s">
        <v>105</v>
      </c>
      <c r="C61" s="78">
        <v>8</v>
      </c>
      <c r="D61" s="131">
        <v>733</v>
      </c>
      <c r="E61" s="79" t="s">
        <v>23</v>
      </c>
      <c r="F61" s="104" t="s">
        <v>36</v>
      </c>
    </row>
    <row r="62" spans="1:20" ht="25.5" x14ac:dyDescent="0.2">
      <c r="A62" s="105" t="s">
        <v>23</v>
      </c>
      <c r="B62" s="78" t="s">
        <v>105</v>
      </c>
      <c r="C62" s="78">
        <v>8</v>
      </c>
      <c r="D62" s="131">
        <v>657</v>
      </c>
      <c r="E62" s="79" t="s">
        <v>23</v>
      </c>
      <c r="F62" s="104" t="s">
        <v>48</v>
      </c>
    </row>
    <row r="63" spans="1:20" ht="25.5" x14ac:dyDescent="0.2">
      <c r="A63" s="105" t="s">
        <v>23</v>
      </c>
      <c r="B63" s="78" t="s">
        <v>105</v>
      </c>
      <c r="C63" s="78">
        <v>8</v>
      </c>
      <c r="D63" s="131">
        <v>594</v>
      </c>
      <c r="E63" s="79" t="s">
        <v>23</v>
      </c>
      <c r="F63" s="104" t="s">
        <v>48</v>
      </c>
    </row>
    <row r="64" spans="1:20" ht="25.5" x14ac:dyDescent="0.2">
      <c r="A64" s="105" t="s">
        <v>23</v>
      </c>
      <c r="B64" s="78" t="s">
        <v>105</v>
      </c>
      <c r="C64" s="78">
        <v>8</v>
      </c>
      <c r="D64" s="131">
        <v>769</v>
      </c>
      <c r="E64" s="79" t="s">
        <v>23</v>
      </c>
      <c r="F64" s="104" t="s">
        <v>36</v>
      </c>
    </row>
    <row r="65" spans="1:8" ht="25.5" x14ac:dyDescent="0.2">
      <c r="A65" s="106" t="s">
        <v>23</v>
      </c>
      <c r="B65" s="107" t="s">
        <v>105</v>
      </c>
      <c r="C65" s="107">
        <v>8</v>
      </c>
      <c r="D65" s="142">
        <v>422</v>
      </c>
      <c r="E65" s="108" t="s">
        <v>23</v>
      </c>
      <c r="F65" s="109" t="s">
        <v>36</v>
      </c>
    </row>
    <row r="66" spans="1:8" ht="25.5" x14ac:dyDescent="0.2">
      <c r="A66" s="106"/>
      <c r="B66" s="107" t="s">
        <v>105</v>
      </c>
      <c r="C66" s="107">
        <v>8</v>
      </c>
      <c r="D66" s="142">
        <v>298</v>
      </c>
      <c r="E66" s="108" t="s">
        <v>23</v>
      </c>
      <c r="F66" s="109" t="s">
        <v>48</v>
      </c>
    </row>
    <row r="67" spans="1:8" ht="25.5" x14ac:dyDescent="0.2">
      <c r="A67" s="106"/>
      <c r="B67" s="107" t="s">
        <v>105</v>
      </c>
      <c r="C67" s="107">
        <v>8</v>
      </c>
      <c r="D67" s="142">
        <v>428</v>
      </c>
      <c r="E67" s="108" t="s">
        <v>23</v>
      </c>
      <c r="F67" s="109" t="s">
        <v>36</v>
      </c>
    </row>
    <row r="68" spans="1:8" ht="25.5" x14ac:dyDescent="0.2">
      <c r="A68" s="106"/>
      <c r="B68" s="107" t="s">
        <v>105</v>
      </c>
      <c r="C68" s="107">
        <v>8</v>
      </c>
      <c r="D68" s="142">
        <v>21322</v>
      </c>
      <c r="E68" s="108" t="s">
        <v>23</v>
      </c>
      <c r="F68" s="109" t="s">
        <v>71</v>
      </c>
    </row>
    <row r="69" spans="1:8" x14ac:dyDescent="0.2">
      <c r="A69" s="105" t="s">
        <v>23</v>
      </c>
      <c r="B69" s="78" t="s">
        <v>105</v>
      </c>
      <c r="C69" s="78">
        <v>8</v>
      </c>
      <c r="D69" s="132">
        <v>14790</v>
      </c>
      <c r="E69" s="79" t="s">
        <v>23</v>
      </c>
      <c r="F69" s="87" t="s">
        <v>31</v>
      </c>
    </row>
    <row r="70" spans="1:8" ht="25.5" x14ac:dyDescent="0.2">
      <c r="A70" s="105"/>
      <c r="B70" s="78" t="s">
        <v>105</v>
      </c>
      <c r="C70" s="78">
        <v>8</v>
      </c>
      <c r="D70" s="132">
        <v>77661</v>
      </c>
      <c r="E70" s="79"/>
      <c r="F70" s="87" t="s">
        <v>32</v>
      </c>
    </row>
    <row r="71" spans="1:8" ht="25.5" x14ac:dyDescent="0.2">
      <c r="A71" s="105" t="s">
        <v>23</v>
      </c>
      <c r="B71" s="78" t="s">
        <v>105</v>
      </c>
      <c r="C71" s="78">
        <v>8</v>
      </c>
      <c r="D71" s="132">
        <v>102171</v>
      </c>
      <c r="E71" s="79" t="s">
        <v>23</v>
      </c>
      <c r="F71" s="96" t="s">
        <v>71</v>
      </c>
    </row>
    <row r="72" spans="1:8" x14ac:dyDescent="0.2">
      <c r="A72" s="82" t="s">
        <v>26</v>
      </c>
      <c r="B72" s="78" t="s">
        <v>23</v>
      </c>
      <c r="C72" s="78"/>
      <c r="D72" s="39">
        <f>SUM(D58:D71)</f>
        <v>221840</v>
      </c>
      <c r="E72" s="79" t="s">
        <v>23</v>
      </c>
      <c r="F72" s="123" t="s">
        <v>23</v>
      </c>
    </row>
    <row r="73" spans="1:8" x14ac:dyDescent="0.2">
      <c r="A73" s="100"/>
      <c r="B73" s="78" t="s">
        <v>23</v>
      </c>
      <c r="C73" s="78" t="s">
        <v>23</v>
      </c>
      <c r="D73" s="19" t="s">
        <v>23</v>
      </c>
      <c r="E73" s="79">
        <f>SUM(D72)+D57</f>
        <v>857244</v>
      </c>
      <c r="F73" s="123" t="s">
        <v>23</v>
      </c>
    </row>
    <row r="74" spans="1:8" x14ac:dyDescent="0.2">
      <c r="A74" s="45" t="s">
        <v>12</v>
      </c>
      <c r="B74" s="19" t="s">
        <v>23</v>
      </c>
      <c r="C74" s="19" t="s">
        <v>23</v>
      </c>
      <c r="D74" s="44">
        <v>15422</v>
      </c>
      <c r="E74" s="20" t="s">
        <v>23</v>
      </c>
      <c r="F74" s="24" t="s">
        <v>23</v>
      </c>
    </row>
    <row r="75" spans="1:8" ht="25.5" x14ac:dyDescent="0.2">
      <c r="A75" s="105" t="s">
        <v>13</v>
      </c>
      <c r="B75" s="78" t="s">
        <v>105</v>
      </c>
      <c r="C75" s="78">
        <v>8</v>
      </c>
      <c r="D75" s="143">
        <v>2413</v>
      </c>
      <c r="E75" s="79"/>
      <c r="F75" s="87" t="s">
        <v>71</v>
      </c>
    </row>
    <row r="76" spans="1:8" x14ac:dyDescent="0.2">
      <c r="A76" s="105" t="s">
        <v>23</v>
      </c>
      <c r="B76" s="78" t="s">
        <v>105</v>
      </c>
      <c r="C76" s="78">
        <v>8</v>
      </c>
      <c r="D76" s="131">
        <v>1208</v>
      </c>
      <c r="E76" s="79"/>
      <c r="F76" s="87" t="s">
        <v>106</v>
      </c>
    </row>
    <row r="77" spans="1:8" x14ac:dyDescent="0.2">
      <c r="A77" s="105" t="s">
        <v>23</v>
      </c>
      <c r="B77" s="78" t="s">
        <v>105</v>
      </c>
      <c r="C77" s="78">
        <v>8</v>
      </c>
      <c r="D77" s="131">
        <v>405</v>
      </c>
      <c r="E77" s="79"/>
      <c r="F77" s="87" t="s">
        <v>31</v>
      </c>
    </row>
    <row r="78" spans="1:8" ht="25.5" x14ac:dyDescent="0.2">
      <c r="A78" s="105" t="s">
        <v>23</v>
      </c>
      <c r="B78" s="78" t="s">
        <v>105</v>
      </c>
      <c r="C78" s="78">
        <v>8</v>
      </c>
      <c r="D78" s="131">
        <v>2169</v>
      </c>
      <c r="E78" s="79"/>
      <c r="F78" s="96" t="s">
        <v>32</v>
      </c>
      <c r="G78" s="30"/>
      <c r="H78" s="30"/>
    </row>
    <row r="79" spans="1:8" x14ac:dyDescent="0.2">
      <c r="A79" s="76" t="s">
        <v>14</v>
      </c>
      <c r="B79" s="19" t="s">
        <v>23</v>
      </c>
      <c r="C79" s="19" t="s">
        <v>23</v>
      </c>
      <c r="D79" s="39">
        <f>SUM(D75:D78)</f>
        <v>6195</v>
      </c>
      <c r="E79" s="40" t="s">
        <v>23</v>
      </c>
      <c r="F79" s="41" t="s">
        <v>23</v>
      </c>
      <c r="G79" s="30"/>
      <c r="H79" s="30"/>
    </row>
    <row r="80" spans="1:8" x14ac:dyDescent="0.2">
      <c r="A80" s="26" t="s">
        <v>23</v>
      </c>
      <c r="B80" s="19" t="s">
        <v>23</v>
      </c>
      <c r="C80" s="19" t="s">
        <v>23</v>
      </c>
      <c r="D80" s="19" t="s">
        <v>23</v>
      </c>
      <c r="E80" s="42">
        <f>SUM(D79)+D74</f>
        <v>21617</v>
      </c>
      <c r="F80" s="41" t="s">
        <v>23</v>
      </c>
    </row>
    <row r="81" spans="1:6" x14ac:dyDescent="0.2">
      <c r="A81" s="110" t="s">
        <v>40</v>
      </c>
      <c r="B81" s="78" t="s">
        <v>23</v>
      </c>
      <c r="C81" s="78" t="s">
        <v>23</v>
      </c>
      <c r="D81" s="97">
        <v>125355</v>
      </c>
      <c r="E81" s="80" t="s">
        <v>23</v>
      </c>
      <c r="F81" s="41" t="s">
        <v>23</v>
      </c>
    </row>
    <row r="82" spans="1:6" x14ac:dyDescent="0.2">
      <c r="A82" s="111" t="s">
        <v>41</v>
      </c>
      <c r="B82" s="78" t="s">
        <v>105</v>
      </c>
      <c r="C82" s="78">
        <v>8</v>
      </c>
      <c r="D82" s="122">
        <v>2865</v>
      </c>
      <c r="E82" s="80" t="s">
        <v>23</v>
      </c>
      <c r="F82" s="81" t="s">
        <v>47</v>
      </c>
    </row>
    <row r="83" spans="1:6" ht="25.5" x14ac:dyDescent="0.2">
      <c r="A83" s="111" t="s">
        <v>23</v>
      </c>
      <c r="B83" s="78" t="s">
        <v>105</v>
      </c>
      <c r="C83" s="78">
        <v>8</v>
      </c>
      <c r="D83" s="122">
        <v>5161</v>
      </c>
      <c r="E83" s="80" t="s">
        <v>23</v>
      </c>
      <c r="F83" s="84" t="s">
        <v>71</v>
      </c>
    </row>
    <row r="84" spans="1:6" ht="25.5" x14ac:dyDescent="0.2">
      <c r="A84" s="99"/>
      <c r="B84" s="78" t="s">
        <v>105</v>
      </c>
      <c r="C84" s="78">
        <v>8</v>
      </c>
      <c r="D84" s="122">
        <v>14436</v>
      </c>
      <c r="E84" s="80"/>
      <c r="F84" s="84" t="s">
        <v>32</v>
      </c>
    </row>
    <row r="85" spans="1:6" ht="25.5" x14ac:dyDescent="0.2">
      <c r="A85" s="99"/>
      <c r="B85" s="78" t="s">
        <v>105</v>
      </c>
      <c r="C85" s="78">
        <v>8</v>
      </c>
      <c r="D85" s="122">
        <v>26495</v>
      </c>
      <c r="E85" s="80"/>
      <c r="F85" s="84" t="s">
        <v>107</v>
      </c>
    </row>
    <row r="86" spans="1:6" x14ac:dyDescent="0.2">
      <c r="A86" s="82" t="s">
        <v>42</v>
      </c>
      <c r="B86" s="78" t="s">
        <v>23</v>
      </c>
      <c r="C86" s="78" t="s">
        <v>23</v>
      </c>
      <c r="D86" s="97">
        <f>SUM(D82:D85)</f>
        <v>48957</v>
      </c>
      <c r="E86" s="80"/>
      <c r="F86" s="114" t="s">
        <v>23</v>
      </c>
    </row>
    <row r="87" spans="1:6" x14ac:dyDescent="0.2">
      <c r="A87" s="26" t="s">
        <v>23</v>
      </c>
      <c r="B87" s="78" t="s">
        <v>23</v>
      </c>
      <c r="C87" s="78" t="s">
        <v>23</v>
      </c>
      <c r="D87" s="19" t="s">
        <v>23</v>
      </c>
      <c r="E87" s="42">
        <f>D81+D86</f>
        <v>174312</v>
      </c>
      <c r="F87" s="114" t="s">
        <v>23</v>
      </c>
    </row>
    <row r="88" spans="1:6" x14ac:dyDescent="0.2">
      <c r="A88" s="46" t="s">
        <v>51</v>
      </c>
      <c r="B88" s="78" t="s">
        <v>23</v>
      </c>
      <c r="C88" s="78" t="s">
        <v>23</v>
      </c>
      <c r="D88" s="40">
        <v>0</v>
      </c>
      <c r="E88" s="42" t="s">
        <v>23</v>
      </c>
      <c r="F88" s="114" t="s">
        <v>23</v>
      </c>
    </row>
    <row r="89" spans="1:6" x14ac:dyDescent="0.2">
      <c r="A89" s="26" t="s">
        <v>23</v>
      </c>
      <c r="B89" s="19"/>
      <c r="C89" s="19"/>
      <c r="D89" s="19"/>
      <c r="E89" s="42" t="s">
        <v>23</v>
      </c>
      <c r="F89" s="135"/>
    </row>
    <row r="90" spans="1:6" x14ac:dyDescent="0.2">
      <c r="A90" s="76" t="s">
        <v>52</v>
      </c>
      <c r="B90" s="19" t="s">
        <v>23</v>
      </c>
      <c r="C90" s="19" t="s">
        <v>23</v>
      </c>
      <c r="D90" s="40">
        <f>SUM(D89:D89)</f>
        <v>0</v>
      </c>
      <c r="E90" s="42" t="s">
        <v>23</v>
      </c>
      <c r="F90" s="114" t="s">
        <v>23</v>
      </c>
    </row>
    <row r="91" spans="1:6" x14ac:dyDescent="0.2">
      <c r="A91" s="26" t="s">
        <v>23</v>
      </c>
      <c r="B91" s="19" t="s">
        <v>23</v>
      </c>
      <c r="C91" s="19" t="s">
        <v>23</v>
      </c>
      <c r="D91" s="19" t="s">
        <v>23</v>
      </c>
      <c r="E91" s="42">
        <f>SUM(D88+D90)</f>
        <v>0</v>
      </c>
      <c r="F91" s="114" t="s">
        <v>23</v>
      </c>
    </row>
    <row r="92" spans="1:6" x14ac:dyDescent="0.2">
      <c r="A92" s="46" t="s">
        <v>49</v>
      </c>
      <c r="B92" s="19" t="s">
        <v>23</v>
      </c>
      <c r="C92" s="19" t="s">
        <v>23</v>
      </c>
      <c r="D92" s="20">
        <v>0</v>
      </c>
      <c r="E92" s="42" t="s">
        <v>23</v>
      </c>
      <c r="F92" s="114" t="s">
        <v>23</v>
      </c>
    </row>
    <row r="93" spans="1:6" x14ac:dyDescent="0.2">
      <c r="A93" s="26" t="s">
        <v>23</v>
      </c>
      <c r="B93" s="19"/>
      <c r="C93" s="19"/>
      <c r="D93" s="74"/>
      <c r="E93" s="42" t="s">
        <v>23</v>
      </c>
      <c r="F93" s="75"/>
    </row>
    <row r="94" spans="1:6" x14ac:dyDescent="0.2">
      <c r="A94" s="76" t="s">
        <v>50</v>
      </c>
      <c r="B94" s="19" t="s">
        <v>23</v>
      </c>
      <c r="C94" s="19" t="s">
        <v>23</v>
      </c>
      <c r="D94" s="20">
        <f>SUM(D93:D93)</f>
        <v>0</v>
      </c>
      <c r="E94" s="42" t="s">
        <v>23</v>
      </c>
      <c r="F94" s="24" t="s">
        <v>23</v>
      </c>
    </row>
    <row r="95" spans="1:6" x14ac:dyDescent="0.2">
      <c r="A95" s="26" t="s">
        <v>23</v>
      </c>
      <c r="B95" s="19" t="s">
        <v>23</v>
      </c>
      <c r="C95" s="19" t="s">
        <v>23</v>
      </c>
      <c r="D95" s="74" t="s">
        <v>23</v>
      </c>
      <c r="E95" s="42">
        <f>D92+D94</f>
        <v>0</v>
      </c>
      <c r="F95" s="24" t="s">
        <v>23</v>
      </c>
    </row>
    <row r="96" spans="1:6" x14ac:dyDescent="0.2">
      <c r="A96" s="23" t="s">
        <v>33</v>
      </c>
      <c r="B96" s="19" t="s">
        <v>23</v>
      </c>
      <c r="C96" s="19" t="s">
        <v>23</v>
      </c>
      <c r="D96" s="112">
        <v>102447.62</v>
      </c>
      <c r="E96" s="20" t="s">
        <v>23</v>
      </c>
      <c r="F96" s="27" t="s">
        <v>23</v>
      </c>
    </row>
    <row r="97" spans="1:6" ht="38.25" x14ac:dyDescent="0.2">
      <c r="A97" s="98" t="s">
        <v>35</v>
      </c>
      <c r="B97" s="78" t="s">
        <v>105</v>
      </c>
      <c r="C97" s="78">
        <v>8</v>
      </c>
      <c r="D97" s="144">
        <v>37644</v>
      </c>
      <c r="E97" s="20" t="s">
        <v>23</v>
      </c>
      <c r="F97" s="113" t="s">
        <v>43</v>
      </c>
    </row>
    <row r="98" spans="1:6" ht="38.25" x14ac:dyDescent="0.2">
      <c r="A98" s="47"/>
      <c r="B98" s="19" t="s">
        <v>105</v>
      </c>
      <c r="C98" s="19">
        <v>16</v>
      </c>
      <c r="D98" s="144">
        <v>4</v>
      </c>
      <c r="E98" s="20"/>
      <c r="F98" s="154" t="s">
        <v>43</v>
      </c>
    </row>
    <row r="99" spans="1:6" x14ac:dyDescent="0.2">
      <c r="A99" s="47"/>
      <c r="B99" s="19"/>
      <c r="C99" s="19"/>
      <c r="D99" s="144"/>
      <c r="E99" s="20"/>
      <c r="F99" s="154"/>
    </row>
    <row r="100" spans="1:6" x14ac:dyDescent="0.2">
      <c r="A100" s="76" t="s">
        <v>34</v>
      </c>
      <c r="B100" s="19" t="s">
        <v>23</v>
      </c>
      <c r="C100" s="19" t="s">
        <v>23</v>
      </c>
      <c r="D100" s="22">
        <f>SUM(D97:D99)</f>
        <v>37648</v>
      </c>
      <c r="E100" s="20" t="s">
        <v>23</v>
      </c>
      <c r="F100" s="24" t="s">
        <v>23</v>
      </c>
    </row>
    <row r="101" spans="1:6" x14ac:dyDescent="0.2">
      <c r="A101" s="26" t="s">
        <v>23</v>
      </c>
      <c r="B101" s="19" t="s">
        <v>23</v>
      </c>
      <c r="C101" s="19" t="s">
        <v>23</v>
      </c>
      <c r="D101" s="19" t="s">
        <v>23</v>
      </c>
      <c r="E101" s="20">
        <f>SUM(D100)+D96</f>
        <v>140095.62</v>
      </c>
      <c r="F101" s="24" t="s">
        <v>23</v>
      </c>
    </row>
    <row r="102" spans="1:6" ht="13.5" thickBot="1" x14ac:dyDescent="0.25">
      <c r="A102" s="60" t="s">
        <v>23</v>
      </c>
      <c r="B102" s="33" t="s">
        <v>23</v>
      </c>
      <c r="C102" s="33" t="s">
        <v>23</v>
      </c>
      <c r="D102" s="33" t="s">
        <v>23</v>
      </c>
      <c r="E102" s="61">
        <f>SUM(E9:E101)</f>
        <v>6394275.6200000001</v>
      </c>
      <c r="F102" s="34" t="s">
        <v>23</v>
      </c>
    </row>
    <row r="103" spans="1:6" x14ac:dyDescent="0.2">
      <c r="A103" s="35"/>
      <c r="B103" s="36"/>
      <c r="C103" s="36"/>
      <c r="D103" s="36"/>
      <c r="E103" s="37"/>
      <c r="F103" s="38"/>
    </row>
    <row r="104" spans="1:6" x14ac:dyDescent="0.2">
      <c r="F104" s="30"/>
    </row>
    <row r="105" spans="1:6" x14ac:dyDescent="0.2">
      <c r="F105" s="30"/>
    </row>
    <row r="106" spans="1:6" x14ac:dyDescent="0.2">
      <c r="F106" s="30"/>
    </row>
    <row r="107" spans="1:6" x14ac:dyDescent="0.2">
      <c r="F107" s="30"/>
    </row>
  </sheetData>
  <sheetProtection algorithmName="SHA-512" hashValue="sXFUbzgXb7G94LfWBcqIg/SVwE/qWVLlbH7Y45++R2mqNFcz2eX7uD4w7KtYHN71MnDSYiCebuKKx37yH/9bJg==" saltValue="PMDfdBLsSaMLiKPsUmvKvQ==" spinCount="100000" sheet="1" objects="1" scenarios="1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89"/>
  <sheetViews>
    <sheetView showWhiteSpace="0" topLeftCell="A55" zoomScaleNormal="100" workbookViewId="0">
      <selection activeCell="G98" sqref="G98"/>
    </sheetView>
  </sheetViews>
  <sheetFormatPr defaultRowHeight="14.25" x14ac:dyDescent="0.2"/>
  <cols>
    <col min="1" max="1" width="6.85546875" style="12" customWidth="1"/>
    <col min="2" max="2" width="10.140625" style="12" bestFit="1" customWidth="1"/>
    <col min="3" max="3" width="13.5703125" style="12" customWidth="1"/>
    <col min="4" max="4" width="35.7109375" style="12" bestFit="1" customWidth="1"/>
    <col min="5" max="5" width="42.28515625" style="12" customWidth="1"/>
    <col min="6" max="6" width="14.28515625" style="12" bestFit="1" customWidth="1"/>
    <col min="7" max="7" width="9.140625" style="12"/>
    <col min="8" max="8" width="11.28515625" style="12" bestFit="1" customWidth="1"/>
    <col min="9" max="9" width="12.28515625" style="12" bestFit="1" customWidth="1"/>
    <col min="10" max="10" width="10.140625" style="12" bestFit="1" customWidth="1"/>
    <col min="11" max="16384" width="9.140625" style="12"/>
  </cols>
  <sheetData>
    <row r="1" spans="1:6" x14ac:dyDescent="0.2">
      <c r="A1" s="1" t="s">
        <v>4</v>
      </c>
      <c r="B1" s="1"/>
      <c r="C1" s="8"/>
      <c r="D1" s="8"/>
      <c r="E1" s="8"/>
      <c r="F1" s="8"/>
    </row>
    <row r="3" spans="1:6" x14ac:dyDescent="0.2">
      <c r="A3" s="1" t="s">
        <v>17</v>
      </c>
      <c r="B3" s="8"/>
      <c r="C3" s="8"/>
      <c r="D3" s="8"/>
      <c r="F3" s="8"/>
    </row>
    <row r="4" spans="1:6" x14ac:dyDescent="0.2">
      <c r="A4" s="8"/>
      <c r="B4" s="1"/>
      <c r="C4" s="8"/>
      <c r="D4" s="8"/>
      <c r="E4" s="8"/>
      <c r="F4" s="8"/>
    </row>
    <row r="5" spans="1:6" x14ac:dyDescent="0.2">
      <c r="A5" s="164" t="s">
        <v>76</v>
      </c>
      <c r="B5" s="164"/>
      <c r="C5" s="164"/>
      <c r="F5" s="8"/>
    </row>
    <row r="6" spans="1:6" ht="15" thickBot="1" x14ac:dyDescent="0.25">
      <c r="A6" s="8"/>
      <c r="B6" s="8"/>
      <c r="C6" s="8"/>
      <c r="D6" s="8"/>
      <c r="E6" s="8"/>
      <c r="F6" s="8"/>
    </row>
    <row r="7" spans="1:6" ht="51" x14ac:dyDescent="0.2">
      <c r="A7" s="117" t="s">
        <v>0</v>
      </c>
      <c r="B7" s="118" t="s">
        <v>1</v>
      </c>
      <c r="C7" s="13" t="s">
        <v>2</v>
      </c>
      <c r="D7" s="118" t="s">
        <v>15</v>
      </c>
      <c r="E7" s="118" t="s">
        <v>29</v>
      </c>
      <c r="F7" s="3" t="s">
        <v>16</v>
      </c>
    </row>
    <row r="8" spans="1:6" x14ac:dyDescent="0.2">
      <c r="A8" s="116">
        <v>1</v>
      </c>
      <c r="B8" s="125">
        <v>44288</v>
      </c>
      <c r="C8" s="126">
        <v>14</v>
      </c>
      <c r="D8" s="127" t="s">
        <v>80</v>
      </c>
      <c r="E8" s="127" t="s">
        <v>81</v>
      </c>
      <c r="F8" s="128">
        <v>100</v>
      </c>
    </row>
    <row r="9" spans="1:6" x14ac:dyDescent="0.2">
      <c r="A9" s="146">
        <v>5</v>
      </c>
      <c r="B9" s="147">
        <v>44288</v>
      </c>
      <c r="C9" s="148">
        <v>457</v>
      </c>
      <c r="D9" s="130" t="s">
        <v>82</v>
      </c>
      <c r="E9" s="149" t="s">
        <v>83</v>
      </c>
      <c r="F9" s="150">
        <v>799.99</v>
      </c>
    </row>
    <row r="10" spans="1:6" x14ac:dyDescent="0.2">
      <c r="A10" s="145">
        <v>3</v>
      </c>
      <c r="B10" s="147">
        <v>44288</v>
      </c>
      <c r="C10" s="129">
        <v>458</v>
      </c>
      <c r="D10" s="130" t="s">
        <v>84</v>
      </c>
      <c r="E10" s="130" t="s">
        <v>85</v>
      </c>
      <c r="F10" s="128">
        <v>1681.1</v>
      </c>
    </row>
    <row r="11" spans="1:6" x14ac:dyDescent="0.2">
      <c r="A11" s="146">
        <v>2</v>
      </c>
      <c r="B11" s="147">
        <v>44288</v>
      </c>
      <c r="C11" s="129">
        <v>459</v>
      </c>
      <c r="D11" s="130" t="s">
        <v>86</v>
      </c>
      <c r="E11" s="130" t="s">
        <v>87</v>
      </c>
      <c r="F11" s="128">
        <v>9688.92</v>
      </c>
    </row>
    <row r="12" spans="1:6" x14ac:dyDescent="0.2">
      <c r="A12" s="145">
        <v>4</v>
      </c>
      <c r="B12" s="147">
        <v>44288</v>
      </c>
      <c r="C12" s="19">
        <v>460</v>
      </c>
      <c r="D12" s="130" t="s">
        <v>88</v>
      </c>
      <c r="E12" s="51" t="s">
        <v>89</v>
      </c>
      <c r="F12" s="28">
        <v>10450</v>
      </c>
    </row>
    <row r="13" spans="1:6" s="17" customFormat="1" x14ac:dyDescent="0.2">
      <c r="A13" s="145">
        <v>6</v>
      </c>
      <c r="B13" s="147">
        <v>44288</v>
      </c>
      <c r="C13" s="151">
        <v>461</v>
      </c>
      <c r="D13" s="130" t="s">
        <v>90</v>
      </c>
      <c r="E13" s="152" t="s">
        <v>91</v>
      </c>
      <c r="F13" s="153">
        <v>231</v>
      </c>
    </row>
    <row r="14" spans="1:6" x14ac:dyDescent="0.2">
      <c r="A14" s="116">
        <v>7</v>
      </c>
      <c r="B14" s="125">
        <v>44291</v>
      </c>
      <c r="C14" s="129">
        <v>466</v>
      </c>
      <c r="D14" s="130" t="s">
        <v>92</v>
      </c>
      <c r="E14" s="130" t="s">
        <v>93</v>
      </c>
      <c r="F14" s="128">
        <v>194.6</v>
      </c>
    </row>
    <row r="15" spans="1:6" x14ac:dyDescent="0.2">
      <c r="A15" s="59">
        <v>8</v>
      </c>
      <c r="B15" s="125">
        <v>44291</v>
      </c>
      <c r="C15" s="126">
        <v>467</v>
      </c>
      <c r="D15" s="127" t="s">
        <v>94</v>
      </c>
      <c r="E15" s="127" t="s">
        <v>95</v>
      </c>
      <c r="F15" s="128">
        <v>1071</v>
      </c>
    </row>
    <row r="16" spans="1:6" x14ac:dyDescent="0.2">
      <c r="A16" s="116">
        <v>9</v>
      </c>
      <c r="B16" s="125">
        <v>44292</v>
      </c>
      <c r="C16" s="126">
        <v>15</v>
      </c>
      <c r="D16" s="130" t="s">
        <v>80</v>
      </c>
      <c r="E16" s="127" t="s">
        <v>81</v>
      </c>
      <c r="F16" s="128">
        <v>200</v>
      </c>
    </row>
    <row r="17" spans="1:7" x14ac:dyDescent="0.2">
      <c r="A17" s="116">
        <v>10</v>
      </c>
      <c r="B17" s="125">
        <v>44292</v>
      </c>
      <c r="C17" s="126">
        <v>15</v>
      </c>
      <c r="D17" s="127" t="s">
        <v>80</v>
      </c>
      <c r="E17" s="127" t="s">
        <v>81</v>
      </c>
      <c r="F17" s="128">
        <v>382</v>
      </c>
    </row>
    <row r="18" spans="1:7" x14ac:dyDescent="0.2">
      <c r="A18" s="59">
        <v>11</v>
      </c>
      <c r="B18" s="21">
        <v>44292</v>
      </c>
      <c r="C18" s="18">
        <v>544</v>
      </c>
      <c r="D18" s="6" t="s">
        <v>96</v>
      </c>
      <c r="E18" s="6" t="s">
        <v>97</v>
      </c>
      <c r="F18" s="28">
        <v>22848</v>
      </c>
    </row>
    <row r="19" spans="1:7" x14ac:dyDescent="0.2">
      <c r="A19" s="116">
        <v>12</v>
      </c>
      <c r="B19" s="21">
        <v>44292</v>
      </c>
      <c r="C19" s="18">
        <v>545</v>
      </c>
      <c r="D19" s="6" t="s">
        <v>98</v>
      </c>
      <c r="E19" s="6" t="s">
        <v>99</v>
      </c>
      <c r="F19" s="28">
        <v>101.29</v>
      </c>
    </row>
    <row r="20" spans="1:7" x14ac:dyDescent="0.2">
      <c r="A20" s="116">
        <v>13</v>
      </c>
      <c r="B20" s="21">
        <v>44292</v>
      </c>
      <c r="C20" s="18">
        <v>546</v>
      </c>
      <c r="D20" s="6" t="s">
        <v>100</v>
      </c>
      <c r="E20" s="6" t="s">
        <v>101</v>
      </c>
      <c r="F20" s="28">
        <v>4980.1400000000003</v>
      </c>
    </row>
    <row r="21" spans="1:7" x14ac:dyDescent="0.2">
      <c r="A21" s="59">
        <v>14</v>
      </c>
      <c r="B21" s="21">
        <v>44292</v>
      </c>
      <c r="C21" s="18">
        <v>547</v>
      </c>
      <c r="D21" s="6" t="s">
        <v>102</v>
      </c>
      <c r="E21" s="6" t="s">
        <v>103</v>
      </c>
      <c r="F21" s="28">
        <v>200.17</v>
      </c>
    </row>
    <row r="22" spans="1:7" x14ac:dyDescent="0.2">
      <c r="A22" s="116">
        <v>15</v>
      </c>
      <c r="B22" s="21">
        <v>44293</v>
      </c>
      <c r="C22" s="18">
        <v>78</v>
      </c>
      <c r="D22" s="6" t="s">
        <v>80</v>
      </c>
      <c r="E22" s="6" t="s">
        <v>104</v>
      </c>
      <c r="F22" s="28">
        <v>-68</v>
      </c>
    </row>
    <row r="23" spans="1:7" x14ac:dyDescent="0.2">
      <c r="A23" s="116">
        <v>16</v>
      </c>
      <c r="B23" s="43">
        <v>44294</v>
      </c>
      <c r="C23" s="19">
        <v>548</v>
      </c>
      <c r="D23" s="51" t="s">
        <v>108</v>
      </c>
      <c r="E23" s="51" t="s">
        <v>109</v>
      </c>
      <c r="F23" s="119">
        <v>773.5</v>
      </c>
    </row>
    <row r="24" spans="1:7" x14ac:dyDescent="0.2">
      <c r="A24" s="59">
        <v>17</v>
      </c>
      <c r="B24" s="21">
        <v>44294</v>
      </c>
      <c r="C24" s="18">
        <v>549</v>
      </c>
      <c r="D24" s="6" t="s">
        <v>110</v>
      </c>
      <c r="E24" s="120" t="s">
        <v>111</v>
      </c>
      <c r="F24" s="119">
        <v>15467.24</v>
      </c>
    </row>
    <row r="25" spans="1:7" x14ac:dyDescent="0.2">
      <c r="A25" s="116">
        <v>18</v>
      </c>
      <c r="B25" s="21">
        <v>44294</v>
      </c>
      <c r="C25" s="18">
        <v>550</v>
      </c>
      <c r="D25" s="6" t="s">
        <v>112</v>
      </c>
      <c r="E25" s="6" t="s">
        <v>113</v>
      </c>
      <c r="F25" s="119">
        <v>959.01</v>
      </c>
    </row>
    <row r="26" spans="1:7" x14ac:dyDescent="0.2">
      <c r="A26" s="116">
        <v>19</v>
      </c>
      <c r="B26" s="21">
        <v>44294</v>
      </c>
      <c r="C26" s="18">
        <v>551</v>
      </c>
      <c r="D26" s="6" t="s">
        <v>114</v>
      </c>
      <c r="E26" s="120" t="s">
        <v>115</v>
      </c>
      <c r="F26" s="119">
        <v>26615.279999999999</v>
      </c>
    </row>
    <row r="27" spans="1:7" x14ac:dyDescent="0.2">
      <c r="A27" s="59">
        <v>20</v>
      </c>
      <c r="B27" s="43">
        <v>44295</v>
      </c>
      <c r="C27" s="18">
        <v>554</v>
      </c>
      <c r="D27" s="6" t="s">
        <v>118</v>
      </c>
      <c r="E27" s="120" t="s">
        <v>119</v>
      </c>
      <c r="F27" s="119">
        <v>404.6</v>
      </c>
    </row>
    <row r="28" spans="1:7" x14ac:dyDescent="0.2">
      <c r="A28" s="116">
        <v>21</v>
      </c>
      <c r="B28" s="43">
        <v>44295</v>
      </c>
      <c r="C28" s="19">
        <v>555</v>
      </c>
      <c r="D28" s="51" t="s">
        <v>120</v>
      </c>
      <c r="E28" s="52" t="s">
        <v>121</v>
      </c>
      <c r="F28" s="119">
        <v>1446.65</v>
      </c>
      <c r="G28" s="17"/>
    </row>
    <row r="29" spans="1:7" x14ac:dyDescent="0.2">
      <c r="A29" s="116">
        <v>22</v>
      </c>
      <c r="B29" s="43">
        <v>44295</v>
      </c>
      <c r="C29" s="19">
        <v>556</v>
      </c>
      <c r="D29" s="51" t="s">
        <v>90</v>
      </c>
      <c r="E29" s="52" t="s">
        <v>91</v>
      </c>
      <c r="F29" s="119">
        <v>234</v>
      </c>
      <c r="G29" s="17"/>
    </row>
    <row r="30" spans="1:7" x14ac:dyDescent="0.2">
      <c r="A30" s="59">
        <v>23</v>
      </c>
      <c r="B30" s="43">
        <v>44295</v>
      </c>
      <c r="C30" s="19">
        <v>557</v>
      </c>
      <c r="D30" s="51" t="s">
        <v>92</v>
      </c>
      <c r="E30" s="52" t="s">
        <v>93</v>
      </c>
      <c r="F30" s="28">
        <v>194.6</v>
      </c>
    </row>
    <row r="31" spans="1:7" x14ac:dyDescent="0.2">
      <c r="A31" s="116">
        <v>24</v>
      </c>
      <c r="B31" s="43">
        <v>44295</v>
      </c>
      <c r="C31" s="19">
        <v>558</v>
      </c>
      <c r="D31" s="51" t="s">
        <v>122</v>
      </c>
      <c r="E31" s="52" t="s">
        <v>123</v>
      </c>
      <c r="F31" s="28">
        <v>436.22</v>
      </c>
    </row>
    <row r="32" spans="1:7" x14ac:dyDescent="0.2">
      <c r="A32" s="116">
        <v>25</v>
      </c>
      <c r="B32" s="43">
        <v>44298</v>
      </c>
      <c r="C32" s="19">
        <v>566</v>
      </c>
      <c r="D32" s="51" t="s">
        <v>124</v>
      </c>
      <c r="E32" s="52" t="s">
        <v>125</v>
      </c>
      <c r="F32" s="28">
        <v>487.05</v>
      </c>
    </row>
    <row r="33" spans="1:6" x14ac:dyDescent="0.2">
      <c r="A33" s="59">
        <v>26</v>
      </c>
      <c r="B33" s="43">
        <v>44298</v>
      </c>
      <c r="C33" s="19">
        <v>567</v>
      </c>
      <c r="D33" s="51" t="s">
        <v>82</v>
      </c>
      <c r="E33" s="52" t="s">
        <v>126</v>
      </c>
      <c r="F33" s="28">
        <v>4099.9799999999996</v>
      </c>
    </row>
    <row r="34" spans="1:6" x14ac:dyDescent="0.2">
      <c r="A34" s="116">
        <v>27</v>
      </c>
      <c r="B34" s="43">
        <v>44299</v>
      </c>
      <c r="C34" s="19">
        <v>84</v>
      </c>
      <c r="D34" s="51" t="s">
        <v>80</v>
      </c>
      <c r="E34" s="52" t="s">
        <v>104</v>
      </c>
      <c r="F34" s="28">
        <v>-130</v>
      </c>
    </row>
    <row r="35" spans="1:6" x14ac:dyDescent="0.2">
      <c r="A35" s="116">
        <v>28</v>
      </c>
      <c r="B35" s="43">
        <v>44299</v>
      </c>
      <c r="C35" s="19">
        <v>569</v>
      </c>
      <c r="D35" s="51" t="s">
        <v>92</v>
      </c>
      <c r="E35" s="52" t="s">
        <v>93</v>
      </c>
      <c r="F35" s="28">
        <v>133.6</v>
      </c>
    </row>
    <row r="36" spans="1:6" x14ac:dyDescent="0.2">
      <c r="A36" s="59">
        <v>29</v>
      </c>
      <c r="B36" s="43">
        <v>44299</v>
      </c>
      <c r="C36" s="19">
        <v>570</v>
      </c>
      <c r="D36" s="51" t="s">
        <v>90</v>
      </c>
      <c r="E36" s="52" t="s">
        <v>91</v>
      </c>
      <c r="F36" s="28">
        <v>213</v>
      </c>
    </row>
    <row r="37" spans="1:6" x14ac:dyDescent="0.2">
      <c r="A37" s="116">
        <v>30</v>
      </c>
      <c r="B37" s="43">
        <v>44299</v>
      </c>
      <c r="C37" s="19">
        <v>571</v>
      </c>
      <c r="D37" s="51" t="s">
        <v>128</v>
      </c>
      <c r="E37" s="52" t="s">
        <v>129</v>
      </c>
      <c r="F37" s="28">
        <v>45000</v>
      </c>
    </row>
    <row r="38" spans="1:6" x14ac:dyDescent="0.2">
      <c r="A38" s="59">
        <v>31</v>
      </c>
      <c r="B38" s="43">
        <v>44299</v>
      </c>
      <c r="C38" s="19">
        <v>572</v>
      </c>
      <c r="D38" s="51" t="s">
        <v>130</v>
      </c>
      <c r="E38" s="52" t="s">
        <v>131</v>
      </c>
      <c r="F38" s="28">
        <v>7343.91</v>
      </c>
    </row>
    <row r="39" spans="1:6" x14ac:dyDescent="0.2">
      <c r="A39" s="116">
        <v>32</v>
      </c>
      <c r="B39" s="43">
        <v>44300</v>
      </c>
      <c r="C39" s="19">
        <v>573</v>
      </c>
      <c r="D39" s="51" t="s">
        <v>132</v>
      </c>
      <c r="E39" s="52" t="s">
        <v>133</v>
      </c>
      <c r="F39" s="28">
        <v>450</v>
      </c>
    </row>
    <row r="40" spans="1:6" x14ac:dyDescent="0.2">
      <c r="A40" s="116">
        <v>34</v>
      </c>
      <c r="B40" s="43">
        <v>44301</v>
      </c>
      <c r="C40" s="19">
        <v>574</v>
      </c>
      <c r="D40" s="51" t="s">
        <v>134</v>
      </c>
      <c r="E40" s="52" t="s">
        <v>135</v>
      </c>
      <c r="F40" s="28">
        <v>146.12</v>
      </c>
    </row>
    <row r="41" spans="1:6" s="17" customFormat="1" x14ac:dyDescent="0.2">
      <c r="A41" s="146">
        <v>35</v>
      </c>
      <c r="B41" s="43">
        <v>44301</v>
      </c>
      <c r="C41" s="19">
        <v>575</v>
      </c>
      <c r="D41" s="51" t="s">
        <v>134</v>
      </c>
      <c r="E41" s="52" t="s">
        <v>136</v>
      </c>
      <c r="F41" s="28">
        <v>737.8</v>
      </c>
    </row>
    <row r="42" spans="1:6" s="17" customFormat="1" x14ac:dyDescent="0.2">
      <c r="A42" s="116">
        <v>36</v>
      </c>
      <c r="B42" s="43">
        <v>44301</v>
      </c>
      <c r="C42" s="19">
        <v>576</v>
      </c>
      <c r="D42" s="51" t="s">
        <v>137</v>
      </c>
      <c r="E42" s="52" t="s">
        <v>138</v>
      </c>
      <c r="F42" s="28">
        <v>431.97</v>
      </c>
    </row>
    <row r="43" spans="1:6" s="17" customFormat="1" x14ac:dyDescent="0.2">
      <c r="A43" s="59">
        <v>37</v>
      </c>
      <c r="B43" s="43">
        <v>44301</v>
      </c>
      <c r="C43" s="19">
        <v>577</v>
      </c>
      <c r="D43" s="51" t="s">
        <v>139</v>
      </c>
      <c r="E43" s="52" t="s">
        <v>140</v>
      </c>
      <c r="F43" s="28">
        <v>13898.02</v>
      </c>
    </row>
    <row r="44" spans="1:6" s="17" customFormat="1" x14ac:dyDescent="0.2">
      <c r="A44" s="116">
        <v>38</v>
      </c>
      <c r="B44" s="43">
        <v>44302</v>
      </c>
      <c r="C44" s="19">
        <v>578</v>
      </c>
      <c r="D44" s="51" t="s">
        <v>137</v>
      </c>
      <c r="E44" s="52" t="s">
        <v>138</v>
      </c>
      <c r="F44" s="28">
        <v>257.05</v>
      </c>
    </row>
    <row r="45" spans="1:6" s="17" customFormat="1" x14ac:dyDescent="0.2">
      <c r="A45" s="59">
        <v>39</v>
      </c>
      <c r="B45" s="43">
        <v>44302</v>
      </c>
      <c r="C45" s="19">
        <v>579</v>
      </c>
      <c r="D45" s="51" t="s">
        <v>84</v>
      </c>
      <c r="E45" s="52" t="s">
        <v>85</v>
      </c>
      <c r="F45" s="28">
        <v>1769.75</v>
      </c>
    </row>
    <row r="46" spans="1:6" s="17" customFormat="1" x14ac:dyDescent="0.2">
      <c r="A46" s="116">
        <v>40</v>
      </c>
      <c r="B46" s="43">
        <v>44302</v>
      </c>
      <c r="C46" s="48">
        <v>580</v>
      </c>
      <c r="D46" s="51" t="s">
        <v>90</v>
      </c>
      <c r="E46" s="52" t="s">
        <v>91</v>
      </c>
      <c r="F46" s="28">
        <v>228</v>
      </c>
    </row>
    <row r="47" spans="1:6" s="17" customFormat="1" x14ac:dyDescent="0.2">
      <c r="A47" s="59">
        <v>41</v>
      </c>
      <c r="B47" s="43">
        <v>44302</v>
      </c>
      <c r="C47" s="48">
        <v>581</v>
      </c>
      <c r="D47" s="51" t="s">
        <v>144</v>
      </c>
      <c r="E47" s="52" t="s">
        <v>145</v>
      </c>
      <c r="F47" s="28">
        <v>2427.6</v>
      </c>
    </row>
    <row r="48" spans="1:6" s="17" customFormat="1" x14ac:dyDescent="0.2">
      <c r="A48" s="145">
        <v>42</v>
      </c>
      <c r="B48" s="43">
        <v>44305</v>
      </c>
      <c r="C48" s="48">
        <v>588</v>
      </c>
      <c r="D48" s="51" t="s">
        <v>134</v>
      </c>
      <c r="E48" s="52" t="s">
        <v>136</v>
      </c>
      <c r="F48" s="28">
        <v>666.4</v>
      </c>
    </row>
    <row r="49" spans="1:8" s="17" customFormat="1" x14ac:dyDescent="0.2">
      <c r="A49" s="59">
        <v>43</v>
      </c>
      <c r="B49" s="43">
        <v>44306</v>
      </c>
      <c r="C49" s="48">
        <v>593</v>
      </c>
      <c r="D49" s="51" t="s">
        <v>90</v>
      </c>
      <c r="E49" s="52" t="s">
        <v>91</v>
      </c>
      <c r="F49" s="28">
        <v>210</v>
      </c>
    </row>
    <row r="50" spans="1:8" s="17" customFormat="1" x14ac:dyDescent="0.2">
      <c r="A50" s="116">
        <v>44</v>
      </c>
      <c r="B50" s="43">
        <v>44306</v>
      </c>
      <c r="C50" s="48">
        <v>594</v>
      </c>
      <c r="D50" s="51" t="s">
        <v>146</v>
      </c>
      <c r="E50" s="52" t="s">
        <v>147</v>
      </c>
      <c r="F50" s="28">
        <v>15142.39</v>
      </c>
      <c r="G50" s="139"/>
      <c r="H50" s="139"/>
    </row>
    <row r="51" spans="1:8" s="17" customFormat="1" x14ac:dyDescent="0.2">
      <c r="A51" s="59">
        <v>45</v>
      </c>
      <c r="B51" s="43">
        <v>44306</v>
      </c>
      <c r="C51" s="48">
        <v>595</v>
      </c>
      <c r="D51" s="51" t="s">
        <v>146</v>
      </c>
      <c r="E51" s="52" t="s">
        <v>147</v>
      </c>
      <c r="F51" s="28">
        <v>17001.22</v>
      </c>
    </row>
    <row r="52" spans="1:8" s="17" customFormat="1" x14ac:dyDescent="0.2">
      <c r="A52" s="116">
        <v>46</v>
      </c>
      <c r="B52" s="43">
        <v>44306</v>
      </c>
      <c r="C52" s="48">
        <v>596</v>
      </c>
      <c r="D52" s="51" t="s">
        <v>130</v>
      </c>
      <c r="E52" s="52" t="s">
        <v>148</v>
      </c>
      <c r="F52" s="28">
        <v>4269.72</v>
      </c>
      <c r="G52" s="139"/>
      <c r="H52" s="139"/>
    </row>
    <row r="53" spans="1:8" s="17" customFormat="1" x14ac:dyDescent="0.2">
      <c r="A53" s="59">
        <v>47</v>
      </c>
      <c r="B53" s="43">
        <v>44306</v>
      </c>
      <c r="C53" s="48">
        <v>597</v>
      </c>
      <c r="D53" s="51" t="s">
        <v>149</v>
      </c>
      <c r="E53" s="52" t="s">
        <v>150</v>
      </c>
      <c r="F53" s="28">
        <v>6426</v>
      </c>
      <c r="G53" s="139"/>
      <c r="H53" s="139"/>
    </row>
    <row r="54" spans="1:8" s="17" customFormat="1" x14ac:dyDescent="0.2">
      <c r="A54" s="116">
        <v>48</v>
      </c>
      <c r="B54" s="43">
        <v>44307</v>
      </c>
      <c r="C54" s="48">
        <v>598</v>
      </c>
      <c r="D54" s="51" t="s">
        <v>92</v>
      </c>
      <c r="E54" s="52" t="s">
        <v>93</v>
      </c>
      <c r="F54" s="28">
        <v>133.6</v>
      </c>
    </row>
    <row r="55" spans="1:8" s="17" customFormat="1" x14ac:dyDescent="0.2">
      <c r="A55" s="59">
        <v>49</v>
      </c>
      <c r="B55" s="43">
        <v>44307</v>
      </c>
      <c r="C55" s="48">
        <v>599</v>
      </c>
      <c r="D55" s="51" t="s">
        <v>92</v>
      </c>
      <c r="E55" s="52" t="s">
        <v>93</v>
      </c>
      <c r="F55" s="28">
        <v>194.6</v>
      </c>
    </row>
    <row r="56" spans="1:8" s="17" customFormat="1" x14ac:dyDescent="0.2">
      <c r="A56" s="116">
        <v>50</v>
      </c>
      <c r="B56" s="43">
        <v>44307</v>
      </c>
      <c r="C56" s="48">
        <v>600</v>
      </c>
      <c r="D56" s="51" t="s">
        <v>151</v>
      </c>
      <c r="E56" s="52" t="s">
        <v>152</v>
      </c>
      <c r="F56" s="28">
        <v>4500</v>
      </c>
    </row>
    <row r="57" spans="1:8" s="17" customFormat="1" x14ac:dyDescent="0.2">
      <c r="A57" s="59">
        <v>51</v>
      </c>
      <c r="B57" s="43">
        <v>44307</v>
      </c>
      <c r="C57" s="48">
        <v>601</v>
      </c>
      <c r="D57" s="51" t="s">
        <v>153</v>
      </c>
      <c r="E57" s="52" t="s">
        <v>154</v>
      </c>
      <c r="F57" s="28">
        <v>5950</v>
      </c>
    </row>
    <row r="58" spans="1:8" s="17" customFormat="1" x14ac:dyDescent="0.2">
      <c r="A58" s="116">
        <v>52</v>
      </c>
      <c r="B58" s="43">
        <v>44307</v>
      </c>
      <c r="C58" s="48">
        <v>602</v>
      </c>
      <c r="D58" s="51" t="s">
        <v>155</v>
      </c>
      <c r="E58" s="52" t="s">
        <v>156</v>
      </c>
      <c r="F58" s="28">
        <v>3850.01</v>
      </c>
    </row>
    <row r="59" spans="1:8" s="17" customFormat="1" x14ac:dyDescent="0.2">
      <c r="A59" s="59">
        <v>53</v>
      </c>
      <c r="B59" s="43">
        <v>44307</v>
      </c>
      <c r="C59" s="48">
        <v>603</v>
      </c>
      <c r="D59" s="51" t="s">
        <v>134</v>
      </c>
      <c r="E59" s="52" t="s">
        <v>157</v>
      </c>
      <c r="F59" s="28">
        <v>791.35</v>
      </c>
    </row>
    <row r="60" spans="1:8" s="17" customFormat="1" x14ac:dyDescent="0.2">
      <c r="A60" s="116">
        <v>54</v>
      </c>
      <c r="B60" s="43">
        <v>44309</v>
      </c>
      <c r="C60" s="48">
        <v>607</v>
      </c>
      <c r="D60" s="51" t="s">
        <v>92</v>
      </c>
      <c r="E60" s="52" t="s">
        <v>93</v>
      </c>
      <c r="F60" s="28">
        <v>194.6</v>
      </c>
    </row>
    <row r="61" spans="1:8" s="17" customFormat="1" x14ac:dyDescent="0.2">
      <c r="A61" s="59">
        <v>55</v>
      </c>
      <c r="B61" s="43">
        <v>44309</v>
      </c>
      <c r="C61" s="48">
        <v>608</v>
      </c>
      <c r="D61" s="51" t="s">
        <v>134</v>
      </c>
      <c r="E61" s="52" t="s">
        <v>157</v>
      </c>
      <c r="F61" s="28">
        <v>749.7</v>
      </c>
    </row>
    <row r="62" spans="1:8" s="17" customFormat="1" x14ac:dyDescent="0.2">
      <c r="A62" s="116">
        <v>56</v>
      </c>
      <c r="B62" s="43">
        <v>44309</v>
      </c>
      <c r="C62" s="48">
        <v>609</v>
      </c>
      <c r="D62" s="51" t="s">
        <v>149</v>
      </c>
      <c r="E62" s="52" t="s">
        <v>158</v>
      </c>
      <c r="F62" s="28">
        <v>6426</v>
      </c>
    </row>
    <row r="63" spans="1:8" s="17" customFormat="1" x14ac:dyDescent="0.2">
      <c r="A63" s="59">
        <v>57</v>
      </c>
      <c r="B63" s="43">
        <v>44309</v>
      </c>
      <c r="C63" s="48">
        <v>610</v>
      </c>
      <c r="D63" s="51" t="s">
        <v>90</v>
      </c>
      <c r="E63" s="52" t="s">
        <v>91</v>
      </c>
      <c r="F63" s="28">
        <v>251</v>
      </c>
    </row>
    <row r="64" spans="1:8" s="17" customFormat="1" x14ac:dyDescent="0.2">
      <c r="A64" s="116">
        <v>58</v>
      </c>
      <c r="B64" s="43">
        <v>44309</v>
      </c>
      <c r="C64" s="48">
        <v>611</v>
      </c>
      <c r="D64" s="51" t="s">
        <v>90</v>
      </c>
      <c r="E64" s="52" t="s">
        <v>91</v>
      </c>
      <c r="F64" s="28">
        <v>237</v>
      </c>
    </row>
    <row r="65" spans="1:11" s="17" customFormat="1" x14ac:dyDescent="0.2">
      <c r="A65" s="59">
        <v>59</v>
      </c>
      <c r="B65" s="43">
        <v>44309</v>
      </c>
      <c r="C65" s="48">
        <v>612</v>
      </c>
      <c r="D65" s="51" t="s">
        <v>92</v>
      </c>
      <c r="E65" s="52" t="s">
        <v>93</v>
      </c>
      <c r="F65" s="28">
        <v>194.6</v>
      </c>
    </row>
    <row r="66" spans="1:11" s="17" customFormat="1" x14ac:dyDescent="0.2">
      <c r="A66" s="116">
        <v>60</v>
      </c>
      <c r="B66" s="43">
        <v>44313</v>
      </c>
      <c r="C66" s="48">
        <v>613</v>
      </c>
      <c r="D66" s="51" t="s">
        <v>98</v>
      </c>
      <c r="E66" s="52" t="s">
        <v>159</v>
      </c>
      <c r="F66" s="28">
        <v>1284.79</v>
      </c>
    </row>
    <row r="67" spans="1:11" s="17" customFormat="1" x14ac:dyDescent="0.2">
      <c r="A67" s="59">
        <v>61</v>
      </c>
      <c r="B67" s="43">
        <v>44313</v>
      </c>
      <c r="C67" s="48">
        <v>614</v>
      </c>
      <c r="D67" s="51" t="s">
        <v>98</v>
      </c>
      <c r="E67" s="52" t="s">
        <v>160</v>
      </c>
      <c r="F67" s="28">
        <v>546.33000000000004</v>
      </c>
    </row>
    <row r="68" spans="1:11" x14ac:dyDescent="0.2">
      <c r="A68" s="116">
        <v>62</v>
      </c>
      <c r="B68" s="21">
        <v>44313</v>
      </c>
      <c r="C68" s="48">
        <v>615</v>
      </c>
      <c r="D68" s="51" t="s">
        <v>98</v>
      </c>
      <c r="E68" s="52" t="s">
        <v>161</v>
      </c>
      <c r="F68" s="28">
        <v>858.98</v>
      </c>
    </row>
    <row r="69" spans="1:11" x14ac:dyDescent="0.2">
      <c r="A69" s="59">
        <v>63</v>
      </c>
      <c r="B69" s="21">
        <v>44313</v>
      </c>
      <c r="C69" s="48">
        <v>618</v>
      </c>
      <c r="D69" s="51" t="s">
        <v>162</v>
      </c>
      <c r="E69" s="52" t="s">
        <v>163</v>
      </c>
      <c r="F69" s="28">
        <v>1604.95</v>
      </c>
    </row>
    <row r="70" spans="1:11" x14ac:dyDescent="0.2">
      <c r="A70" s="116">
        <v>64</v>
      </c>
      <c r="B70" s="21">
        <v>44313</v>
      </c>
      <c r="C70" s="7">
        <v>619</v>
      </c>
      <c r="D70" s="51" t="s">
        <v>130</v>
      </c>
      <c r="E70" s="52" t="s">
        <v>148</v>
      </c>
      <c r="F70" s="28">
        <v>4269.72</v>
      </c>
    </row>
    <row r="71" spans="1:11" s="17" customFormat="1" x14ac:dyDescent="0.2">
      <c r="A71" s="59">
        <v>65</v>
      </c>
      <c r="B71" s="21">
        <v>44314</v>
      </c>
      <c r="C71" s="7">
        <v>16</v>
      </c>
      <c r="D71" s="51" t="s">
        <v>80</v>
      </c>
      <c r="E71" s="52" t="s">
        <v>81</v>
      </c>
      <c r="F71" s="28">
        <v>3689</v>
      </c>
    </row>
    <row r="72" spans="1:11" s="17" customFormat="1" x14ac:dyDescent="0.2">
      <c r="A72" s="116">
        <v>66</v>
      </c>
      <c r="B72" s="21">
        <v>44314</v>
      </c>
      <c r="C72" s="7">
        <v>620</v>
      </c>
      <c r="D72" s="51" t="s">
        <v>164</v>
      </c>
      <c r="E72" s="52" t="s">
        <v>165</v>
      </c>
      <c r="F72" s="28">
        <v>70.27</v>
      </c>
    </row>
    <row r="73" spans="1:11" x14ac:dyDescent="0.2">
      <c r="A73" s="59">
        <v>67</v>
      </c>
      <c r="B73" s="21">
        <v>44314</v>
      </c>
      <c r="C73" s="7">
        <v>621</v>
      </c>
      <c r="D73" s="51" t="s">
        <v>98</v>
      </c>
      <c r="E73" s="52" t="s">
        <v>166</v>
      </c>
      <c r="F73" s="28">
        <v>668.89</v>
      </c>
    </row>
    <row r="74" spans="1:11" x14ac:dyDescent="0.2">
      <c r="A74" s="116">
        <v>68</v>
      </c>
      <c r="B74" s="43">
        <v>44314</v>
      </c>
      <c r="C74" s="48">
        <v>622</v>
      </c>
      <c r="D74" s="51" t="s">
        <v>134</v>
      </c>
      <c r="E74" s="52" t="s">
        <v>167</v>
      </c>
      <c r="F74" s="28">
        <v>5593</v>
      </c>
      <c r="H74" s="136"/>
      <c r="I74" s="137"/>
      <c r="J74" s="138"/>
      <c r="K74" s="138"/>
    </row>
    <row r="75" spans="1:11" x14ac:dyDescent="0.2">
      <c r="A75" s="59">
        <v>69</v>
      </c>
      <c r="B75" s="21">
        <v>44314</v>
      </c>
      <c r="C75" s="48">
        <v>623</v>
      </c>
      <c r="D75" s="51" t="s">
        <v>168</v>
      </c>
      <c r="E75" s="52" t="s">
        <v>169</v>
      </c>
      <c r="F75" s="28">
        <v>659.8</v>
      </c>
      <c r="H75" s="136"/>
      <c r="I75" s="137"/>
      <c r="J75" s="138"/>
      <c r="K75" s="138"/>
    </row>
    <row r="76" spans="1:11" x14ac:dyDescent="0.2">
      <c r="A76" s="116">
        <v>70</v>
      </c>
      <c r="B76" s="21">
        <v>44314</v>
      </c>
      <c r="C76" s="7">
        <v>624</v>
      </c>
      <c r="D76" s="51" t="s">
        <v>170</v>
      </c>
      <c r="E76" s="52" t="s">
        <v>171</v>
      </c>
      <c r="F76" s="28">
        <v>7616</v>
      </c>
      <c r="H76" s="15"/>
      <c r="I76" s="15"/>
    </row>
    <row r="77" spans="1:11" x14ac:dyDescent="0.2">
      <c r="A77" s="59">
        <v>71</v>
      </c>
      <c r="B77" s="43">
        <v>44315</v>
      </c>
      <c r="C77" s="7">
        <v>17</v>
      </c>
      <c r="D77" s="51" t="s">
        <v>80</v>
      </c>
      <c r="E77" s="52" t="s">
        <v>81</v>
      </c>
      <c r="F77" s="28">
        <v>303</v>
      </c>
      <c r="H77" s="15"/>
      <c r="I77" s="15"/>
    </row>
    <row r="78" spans="1:11" x14ac:dyDescent="0.2">
      <c r="A78" s="116">
        <v>72</v>
      </c>
      <c r="B78" s="43">
        <v>44315</v>
      </c>
      <c r="C78" s="7">
        <v>629</v>
      </c>
      <c r="D78" s="51" t="s">
        <v>172</v>
      </c>
      <c r="E78" s="52" t="s">
        <v>173</v>
      </c>
      <c r="F78" s="28">
        <v>7259</v>
      </c>
      <c r="H78" s="15"/>
      <c r="I78" s="15"/>
    </row>
    <row r="79" spans="1:11" x14ac:dyDescent="0.2">
      <c r="A79" s="59">
        <v>73</v>
      </c>
      <c r="B79" s="43">
        <v>44315</v>
      </c>
      <c r="C79" s="7">
        <v>630</v>
      </c>
      <c r="D79" s="6" t="s">
        <v>88</v>
      </c>
      <c r="E79" s="52" t="s">
        <v>89</v>
      </c>
      <c r="F79" s="28">
        <v>10400</v>
      </c>
      <c r="H79" s="15"/>
      <c r="I79" s="15"/>
    </row>
    <row r="80" spans="1:11" x14ac:dyDescent="0.2">
      <c r="A80" s="116">
        <v>74</v>
      </c>
      <c r="B80" s="43">
        <v>44315</v>
      </c>
      <c r="C80" s="48">
        <v>631</v>
      </c>
      <c r="D80" s="51" t="s">
        <v>94</v>
      </c>
      <c r="E80" s="52" t="s">
        <v>95</v>
      </c>
      <c r="F80" s="28">
        <v>1279.25</v>
      </c>
      <c r="H80" s="15"/>
      <c r="I80" s="15"/>
    </row>
    <row r="81" spans="1:6" x14ac:dyDescent="0.2">
      <c r="A81" s="59">
        <v>75</v>
      </c>
      <c r="B81" s="43">
        <v>44315</v>
      </c>
      <c r="C81" s="48">
        <v>632</v>
      </c>
      <c r="D81" s="51" t="s">
        <v>174</v>
      </c>
      <c r="E81" s="52" t="s">
        <v>175</v>
      </c>
      <c r="F81" s="28">
        <v>3579.31</v>
      </c>
    </row>
    <row r="82" spans="1:6" x14ac:dyDescent="0.2">
      <c r="A82" s="116">
        <v>76</v>
      </c>
      <c r="B82" s="43">
        <v>44316</v>
      </c>
      <c r="C82" s="48"/>
      <c r="D82" s="51" t="s">
        <v>176</v>
      </c>
      <c r="E82" s="52" t="s">
        <v>176</v>
      </c>
      <c r="F82" s="28">
        <v>2915.94</v>
      </c>
    </row>
    <row r="83" spans="1:6" ht="15" thickBot="1" x14ac:dyDescent="0.25">
      <c r="A83" s="162" t="s">
        <v>74</v>
      </c>
      <c r="B83" s="163"/>
      <c r="C83" s="163"/>
      <c r="D83" s="163"/>
      <c r="E83" s="163"/>
      <c r="F83" s="14">
        <f>SUM(F8:F82)</f>
        <v>296671.58</v>
      </c>
    </row>
    <row r="85" spans="1:6" x14ac:dyDescent="0.2">
      <c r="F85" s="15"/>
    </row>
    <row r="86" spans="1:6" x14ac:dyDescent="0.2">
      <c r="F86" s="15"/>
    </row>
    <row r="87" spans="1:6" x14ac:dyDescent="0.2">
      <c r="F87" s="15"/>
    </row>
    <row r="88" spans="1:6" x14ac:dyDescent="0.2">
      <c r="F88" s="16"/>
    </row>
    <row r="89" spans="1:6" x14ac:dyDescent="0.2">
      <c r="F89" s="15"/>
    </row>
  </sheetData>
  <sheetProtection algorithmName="SHA-512" hashValue="p/9jBBIg/4qGO3YGPIZTWtLW/A7YSXbo7msd+7cuzXHOFP0KHMOsXXL5aOpWVZWUspLpvANUn/Nypbp+koO+gQ==" saltValue="Hj9RB+ThnDFL2cZ8wvgPeg==" spinCount="100000" sheet="1" objects="1" scenarios="1"/>
  <mergeCells count="2">
    <mergeCell ref="A83:E83"/>
    <mergeCell ref="A5:C5"/>
  </mergeCells>
  <printOptions horizontalCentered="1"/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0"/>
  <sheetViews>
    <sheetView workbookViewId="0">
      <selection activeCell="F22" sqref="F22"/>
    </sheetView>
  </sheetViews>
  <sheetFormatPr defaultRowHeight="12.75" x14ac:dyDescent="0.2"/>
  <cols>
    <col min="1" max="1" width="10.28515625" style="10" customWidth="1"/>
    <col min="2" max="2" width="13.85546875" style="10" customWidth="1"/>
    <col min="3" max="3" width="30.28515625" style="10" customWidth="1"/>
    <col min="4" max="4" width="31.28515625" style="10" bestFit="1" customWidth="1"/>
    <col min="5" max="5" width="14.7109375" style="10" customWidth="1"/>
    <col min="6" max="16384" width="9.140625" style="10"/>
  </cols>
  <sheetData>
    <row r="1" spans="1:5" x14ac:dyDescent="0.2">
      <c r="A1" s="1" t="s">
        <v>4</v>
      </c>
      <c r="B1" s="1"/>
      <c r="C1" s="1"/>
      <c r="D1" s="8"/>
      <c r="E1" s="8"/>
    </row>
    <row r="3" spans="1:5" x14ac:dyDescent="0.2">
      <c r="A3" s="1" t="s">
        <v>18</v>
      </c>
      <c r="D3" s="8"/>
      <c r="E3" s="8"/>
    </row>
    <row r="4" spans="1:5" x14ac:dyDescent="0.2">
      <c r="A4" s="8"/>
      <c r="B4" s="1"/>
      <c r="C4" s="1"/>
      <c r="D4" s="8"/>
      <c r="E4" s="8"/>
    </row>
    <row r="5" spans="1:5" x14ac:dyDescent="0.2">
      <c r="A5" s="4" t="s">
        <v>5</v>
      </c>
      <c r="B5" s="1" t="s">
        <v>78</v>
      </c>
      <c r="C5" s="1"/>
      <c r="D5" s="8"/>
      <c r="E5" s="8"/>
    </row>
    <row r="6" spans="1:5" ht="13.5" thickBot="1" x14ac:dyDescent="0.25">
      <c r="A6" s="8"/>
      <c r="B6" s="8"/>
      <c r="C6" s="8"/>
      <c r="D6" s="8"/>
      <c r="E6" s="8"/>
    </row>
    <row r="7" spans="1:5" x14ac:dyDescent="0.2">
      <c r="A7" s="63" t="s">
        <v>19</v>
      </c>
      <c r="B7" s="64" t="s">
        <v>20</v>
      </c>
      <c r="C7" s="64" t="s">
        <v>22</v>
      </c>
      <c r="D7" s="64" t="s">
        <v>21</v>
      </c>
      <c r="E7" s="3" t="s">
        <v>16</v>
      </c>
    </row>
    <row r="8" spans="1:5" x14ac:dyDescent="0.2">
      <c r="A8" s="65">
        <v>44295</v>
      </c>
      <c r="B8" s="140">
        <v>553</v>
      </c>
      <c r="C8" s="62" t="s">
        <v>116</v>
      </c>
      <c r="D8" s="62" t="s">
        <v>117</v>
      </c>
      <c r="E8" s="156">
        <v>5938.1</v>
      </c>
    </row>
    <row r="9" spans="1:5" ht="13.5" thickBot="1" x14ac:dyDescent="0.25">
      <c r="A9" s="162" t="s">
        <v>75</v>
      </c>
      <c r="B9" s="163"/>
      <c r="C9" s="163"/>
      <c r="D9" s="9"/>
      <c r="E9" s="155">
        <f>SUM(E8:E8)</f>
        <v>5938.1</v>
      </c>
    </row>
    <row r="17" spans="1:1" ht="15" x14ac:dyDescent="0.2">
      <c r="A17" s="11"/>
    </row>
    <row r="18" spans="1:1" ht="15" x14ac:dyDescent="0.2">
      <c r="A18" s="11"/>
    </row>
    <row r="19" spans="1:1" ht="15" x14ac:dyDescent="0.2">
      <c r="A19" s="11"/>
    </row>
    <row r="20" spans="1:1" ht="15" x14ac:dyDescent="0.2">
      <c r="A20" s="11"/>
    </row>
  </sheetData>
  <sheetProtection algorithmName="SHA-512" hashValue="SnLxqEXfrfwCHM1KbUFUFVZU7CotfnGtW/ZLVg1xeqv5q89yinP3T2sa2nTx3qT1FjT1Fig2ndecypej7lrvkg==" saltValue="YNr1QZjeGrruYwYh5NkAVg==" spinCount="100000" sheet="1" objects="1" scenarios="1"/>
  <mergeCells count="1">
    <mergeCell ref="A9:C9"/>
  </mergeCells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0"/>
  <sheetViews>
    <sheetView topLeftCell="A7" workbookViewId="0">
      <selection activeCell="J31" sqref="J31"/>
    </sheetView>
  </sheetViews>
  <sheetFormatPr defaultRowHeight="14.25" x14ac:dyDescent="0.2"/>
  <cols>
    <col min="1" max="1" width="15.5703125" style="12" customWidth="1"/>
    <col min="2" max="2" width="10.7109375" style="12" customWidth="1"/>
    <col min="3" max="3" width="4.85546875" style="12" bestFit="1" customWidth="1"/>
    <col min="4" max="4" width="11.7109375" style="12" bestFit="1" customWidth="1"/>
    <col min="5" max="5" width="13.28515625" style="12" customWidth="1"/>
    <col min="6" max="6" width="26" style="12" bestFit="1" customWidth="1"/>
    <col min="7" max="7" width="9.140625" style="12"/>
    <col min="8" max="8" width="10.7109375" style="12" bestFit="1" customWidth="1"/>
    <col min="9" max="9" width="12.28515625" style="12" bestFit="1" customWidth="1"/>
    <col min="10" max="10" width="10.140625" style="12" bestFit="1" customWidth="1"/>
    <col min="11" max="16384" width="9.140625" style="12"/>
  </cols>
  <sheetData>
    <row r="1" spans="1:15" x14ac:dyDescent="0.2">
      <c r="A1" s="1" t="s">
        <v>4</v>
      </c>
      <c r="B1" s="1"/>
      <c r="C1" s="8"/>
      <c r="D1" s="8"/>
      <c r="E1" s="8"/>
      <c r="F1" s="8"/>
    </row>
    <row r="3" spans="1:15" x14ac:dyDescent="0.2">
      <c r="A3" s="1" t="s">
        <v>70</v>
      </c>
      <c r="B3" s="8"/>
      <c r="C3" s="8"/>
      <c r="D3" s="8"/>
      <c r="F3" s="8"/>
    </row>
    <row r="4" spans="1:15" x14ac:dyDescent="0.2">
      <c r="A4" s="8"/>
      <c r="B4" s="1"/>
      <c r="C4" s="8"/>
      <c r="D4" s="8"/>
      <c r="E4" s="8"/>
      <c r="F4" s="8"/>
    </row>
    <row r="5" spans="1:15" x14ac:dyDescent="0.2">
      <c r="A5" s="164" t="s">
        <v>79</v>
      </c>
      <c r="B5" s="164"/>
      <c r="C5" s="164"/>
      <c r="F5" s="8"/>
    </row>
    <row r="6" spans="1:15" x14ac:dyDescent="0.2">
      <c r="A6" s="2"/>
      <c r="B6" s="8"/>
      <c r="C6" s="8"/>
      <c r="D6" s="8"/>
      <c r="E6" s="8"/>
      <c r="F6" s="8"/>
    </row>
    <row r="7" spans="1:15" ht="15" thickBot="1" x14ac:dyDescent="0.25">
      <c r="G7" s="15"/>
      <c r="H7" s="15"/>
      <c r="I7" s="15"/>
      <c r="J7" s="15"/>
      <c r="K7" s="15"/>
      <c r="L7" s="15"/>
      <c r="M7" s="15"/>
      <c r="N7" s="15"/>
      <c r="O7" s="15"/>
    </row>
    <row r="8" spans="1:15" x14ac:dyDescent="0.2">
      <c r="A8" s="53" t="s">
        <v>23</v>
      </c>
      <c r="B8" s="54" t="s">
        <v>6</v>
      </c>
      <c r="C8" s="54" t="s">
        <v>7</v>
      </c>
      <c r="D8" s="54" t="s">
        <v>8</v>
      </c>
      <c r="E8" s="55" t="s">
        <v>3</v>
      </c>
      <c r="F8" s="56" t="s">
        <v>29</v>
      </c>
      <c r="G8" s="15"/>
      <c r="H8" s="15"/>
      <c r="I8" s="15"/>
      <c r="J8" s="15"/>
      <c r="K8" s="15"/>
      <c r="L8" s="15"/>
      <c r="M8" s="15"/>
      <c r="N8" s="15"/>
      <c r="O8" s="15"/>
    </row>
    <row r="9" spans="1:15" ht="25.5" x14ac:dyDescent="0.2">
      <c r="A9" s="110" t="s">
        <v>53</v>
      </c>
      <c r="B9" s="78"/>
      <c r="C9" s="78"/>
      <c r="D9" s="79">
        <v>8837.65</v>
      </c>
      <c r="E9" s="80"/>
      <c r="F9" s="81"/>
      <c r="G9" s="15"/>
      <c r="H9" s="15"/>
      <c r="I9" s="15"/>
      <c r="J9" s="15"/>
      <c r="K9" s="15"/>
      <c r="L9" s="15"/>
      <c r="M9" s="15"/>
      <c r="N9" s="15"/>
      <c r="O9" s="15"/>
    </row>
    <row r="10" spans="1:15" ht="25.5" x14ac:dyDescent="0.2">
      <c r="A10" s="82" t="s">
        <v>55</v>
      </c>
      <c r="B10" s="78" t="s">
        <v>105</v>
      </c>
      <c r="C10" s="78">
        <v>8</v>
      </c>
      <c r="D10" s="83">
        <v>201</v>
      </c>
      <c r="E10" s="80" t="s">
        <v>23</v>
      </c>
      <c r="F10" s="87" t="s">
        <v>62</v>
      </c>
      <c r="G10" s="15"/>
      <c r="H10" s="15"/>
      <c r="I10" s="15"/>
      <c r="J10" s="15"/>
      <c r="K10" s="15"/>
      <c r="L10" s="15"/>
      <c r="M10" s="15"/>
      <c r="N10" s="15"/>
      <c r="O10" s="15"/>
    </row>
    <row r="11" spans="1:15" ht="25.5" x14ac:dyDescent="0.2">
      <c r="A11" s="77" t="s">
        <v>23</v>
      </c>
      <c r="B11" s="78" t="s">
        <v>105</v>
      </c>
      <c r="C11" s="78">
        <v>8</v>
      </c>
      <c r="D11" s="83">
        <v>201</v>
      </c>
      <c r="E11" s="80" t="s">
        <v>23</v>
      </c>
      <c r="F11" s="87" t="s">
        <v>56</v>
      </c>
    </row>
    <row r="12" spans="1:15" ht="25.5" x14ac:dyDescent="0.2">
      <c r="A12" s="77" t="s">
        <v>23</v>
      </c>
      <c r="B12" s="78" t="s">
        <v>105</v>
      </c>
      <c r="C12" s="78">
        <v>8</v>
      </c>
      <c r="D12" s="83">
        <v>202</v>
      </c>
      <c r="E12" s="80" t="s">
        <v>23</v>
      </c>
      <c r="F12" s="87" t="s">
        <v>67</v>
      </c>
    </row>
    <row r="13" spans="1:15" ht="25.5" x14ac:dyDescent="0.2">
      <c r="A13" s="77" t="s">
        <v>23</v>
      </c>
      <c r="B13" s="78" t="s">
        <v>105</v>
      </c>
      <c r="C13" s="78">
        <v>8</v>
      </c>
      <c r="D13" s="83">
        <v>202</v>
      </c>
      <c r="E13" s="80" t="s">
        <v>23</v>
      </c>
      <c r="F13" s="87" t="s">
        <v>57</v>
      </c>
    </row>
    <row r="14" spans="1:15" ht="25.5" x14ac:dyDescent="0.2">
      <c r="A14" s="77" t="s">
        <v>23</v>
      </c>
      <c r="B14" s="78" t="s">
        <v>105</v>
      </c>
      <c r="C14" s="78">
        <v>8</v>
      </c>
      <c r="D14" s="83">
        <v>202</v>
      </c>
      <c r="E14" s="80" t="s">
        <v>23</v>
      </c>
      <c r="F14" s="87" t="s">
        <v>57</v>
      </c>
    </row>
    <row r="15" spans="1:15" ht="25.5" x14ac:dyDescent="0.2">
      <c r="A15" s="77" t="s">
        <v>23</v>
      </c>
      <c r="B15" s="78" t="s">
        <v>105</v>
      </c>
      <c r="C15" s="78">
        <v>8</v>
      </c>
      <c r="D15" s="83">
        <v>202</v>
      </c>
      <c r="E15" s="80" t="s">
        <v>23</v>
      </c>
      <c r="F15" s="87" t="s">
        <v>57</v>
      </c>
    </row>
    <row r="16" spans="1:15" x14ac:dyDescent="0.2">
      <c r="A16" s="77" t="s">
        <v>23</v>
      </c>
      <c r="B16" s="78" t="s">
        <v>105</v>
      </c>
      <c r="C16" s="78">
        <v>8</v>
      </c>
      <c r="D16" s="83">
        <v>135</v>
      </c>
      <c r="E16" s="80" t="s">
        <v>23</v>
      </c>
      <c r="F16" s="88" t="s">
        <v>58</v>
      </c>
    </row>
    <row r="17" spans="1:6" x14ac:dyDescent="0.2">
      <c r="A17" s="77" t="s">
        <v>23</v>
      </c>
      <c r="B17" s="78" t="s">
        <v>105</v>
      </c>
      <c r="C17" s="78">
        <v>8</v>
      </c>
      <c r="D17" s="83">
        <v>725</v>
      </c>
      <c r="E17" s="80" t="s">
        <v>23</v>
      </c>
      <c r="F17" s="88" t="s">
        <v>63</v>
      </c>
    </row>
    <row r="18" spans="1:6" x14ac:dyDescent="0.2">
      <c r="A18" s="82" t="s">
        <v>54</v>
      </c>
      <c r="B18" s="78" t="s">
        <v>23</v>
      </c>
      <c r="C18" s="78" t="s">
        <v>23</v>
      </c>
      <c r="D18" s="79">
        <f>SUM(D10:D17)</f>
        <v>2070</v>
      </c>
      <c r="E18" s="80" t="s">
        <v>23</v>
      </c>
      <c r="F18" s="89" t="s">
        <v>23</v>
      </c>
    </row>
    <row r="19" spans="1:6" x14ac:dyDescent="0.2">
      <c r="A19" s="77" t="s">
        <v>23</v>
      </c>
      <c r="B19" s="78" t="s">
        <v>23</v>
      </c>
      <c r="C19" s="78" t="s">
        <v>23</v>
      </c>
      <c r="D19" s="78" t="s">
        <v>23</v>
      </c>
      <c r="E19" s="80">
        <f>SUM(D9+D18)</f>
        <v>10907.65</v>
      </c>
      <c r="F19" s="89" t="s">
        <v>23</v>
      </c>
    </row>
    <row r="20" spans="1:6" ht="25.5" x14ac:dyDescent="0.2">
      <c r="A20" s="110" t="s">
        <v>59</v>
      </c>
      <c r="B20" s="78" t="s">
        <v>23</v>
      </c>
      <c r="C20" s="78" t="s">
        <v>23</v>
      </c>
      <c r="D20" s="79">
        <v>433080.73</v>
      </c>
      <c r="E20" s="80" t="s">
        <v>23</v>
      </c>
      <c r="F20" s="89" t="s">
        <v>23</v>
      </c>
    </row>
    <row r="21" spans="1:6" ht="25.5" x14ac:dyDescent="0.2">
      <c r="A21" s="82" t="s">
        <v>61</v>
      </c>
      <c r="B21" s="78" t="s">
        <v>105</v>
      </c>
      <c r="C21" s="78">
        <v>8</v>
      </c>
      <c r="D21" s="74">
        <v>9892</v>
      </c>
      <c r="E21" s="80" t="s">
        <v>23</v>
      </c>
      <c r="F21" s="84" t="s">
        <v>67</v>
      </c>
    </row>
    <row r="22" spans="1:6" ht="25.5" x14ac:dyDescent="0.2">
      <c r="A22" s="77" t="s">
        <v>23</v>
      </c>
      <c r="B22" s="78" t="s">
        <v>105</v>
      </c>
      <c r="C22" s="78">
        <v>8</v>
      </c>
      <c r="D22" s="74">
        <v>9892</v>
      </c>
      <c r="E22" s="80" t="s">
        <v>23</v>
      </c>
      <c r="F22" s="84" t="s">
        <v>56</v>
      </c>
    </row>
    <row r="23" spans="1:6" x14ac:dyDescent="0.2">
      <c r="A23" s="77" t="s">
        <v>23</v>
      </c>
      <c r="B23" s="78" t="s">
        <v>105</v>
      </c>
      <c r="C23" s="78">
        <v>8</v>
      </c>
      <c r="D23" s="74">
        <v>9891</v>
      </c>
      <c r="E23" s="80" t="s">
        <v>23</v>
      </c>
      <c r="F23" s="84" t="s">
        <v>68</v>
      </c>
    </row>
    <row r="24" spans="1:6" ht="25.5" x14ac:dyDescent="0.2">
      <c r="A24" s="77" t="s">
        <v>23</v>
      </c>
      <c r="B24" s="78" t="s">
        <v>105</v>
      </c>
      <c r="C24" s="78">
        <v>8</v>
      </c>
      <c r="D24" s="74">
        <v>9891</v>
      </c>
      <c r="E24" s="80" t="s">
        <v>23</v>
      </c>
      <c r="F24" s="84" t="s">
        <v>62</v>
      </c>
    </row>
    <row r="25" spans="1:6" ht="25.5" x14ac:dyDescent="0.2">
      <c r="A25" s="77" t="s">
        <v>23</v>
      </c>
      <c r="B25" s="78" t="s">
        <v>105</v>
      </c>
      <c r="C25" s="78">
        <v>8</v>
      </c>
      <c r="D25" s="74">
        <v>9891</v>
      </c>
      <c r="E25" s="80" t="s">
        <v>23</v>
      </c>
      <c r="F25" s="84" t="s">
        <v>62</v>
      </c>
    </row>
    <row r="26" spans="1:6" ht="25.5" x14ac:dyDescent="0.2">
      <c r="A26" s="77" t="s">
        <v>23</v>
      </c>
      <c r="B26" s="78" t="s">
        <v>105</v>
      </c>
      <c r="C26" s="78">
        <v>8</v>
      </c>
      <c r="D26" s="74">
        <v>9891</v>
      </c>
      <c r="E26" s="80" t="s">
        <v>23</v>
      </c>
      <c r="F26" s="84" t="s">
        <v>62</v>
      </c>
    </row>
    <row r="27" spans="1:6" x14ac:dyDescent="0.2">
      <c r="A27" s="77" t="s">
        <v>23</v>
      </c>
      <c r="B27" s="78" t="s">
        <v>105</v>
      </c>
      <c r="C27" s="78">
        <v>8</v>
      </c>
      <c r="D27" s="74">
        <v>6591</v>
      </c>
      <c r="E27" s="80" t="s">
        <v>23</v>
      </c>
      <c r="F27" s="85" t="s">
        <v>31</v>
      </c>
    </row>
    <row r="28" spans="1:6" x14ac:dyDescent="0.2">
      <c r="A28" s="77" t="s">
        <v>23</v>
      </c>
      <c r="B28" s="78" t="s">
        <v>105</v>
      </c>
      <c r="C28" s="78">
        <v>8</v>
      </c>
      <c r="D28" s="74">
        <v>35503</v>
      </c>
      <c r="E28" s="80" t="s">
        <v>23</v>
      </c>
      <c r="F28" s="85" t="s">
        <v>63</v>
      </c>
    </row>
    <row r="29" spans="1:6" x14ac:dyDescent="0.2">
      <c r="A29" s="82" t="s">
        <v>60</v>
      </c>
      <c r="B29" s="78" t="s">
        <v>23</v>
      </c>
      <c r="C29" s="78" t="s">
        <v>23</v>
      </c>
      <c r="D29" s="79">
        <f>SUM(D21:D28)</f>
        <v>101442</v>
      </c>
      <c r="E29" s="80" t="s">
        <v>23</v>
      </c>
      <c r="F29" s="89" t="s">
        <v>23</v>
      </c>
    </row>
    <row r="30" spans="1:6" ht="15" thickBot="1" x14ac:dyDescent="0.25">
      <c r="A30" s="90" t="s">
        <v>23</v>
      </c>
      <c r="B30" s="91" t="s">
        <v>23</v>
      </c>
      <c r="C30" s="91" t="s">
        <v>23</v>
      </c>
      <c r="D30" s="92" t="s">
        <v>23</v>
      </c>
      <c r="E30" s="93">
        <f>SUM(D20+D29)</f>
        <v>534522.73</v>
      </c>
      <c r="F30" s="94" t="s">
        <v>23</v>
      </c>
    </row>
  </sheetData>
  <sheetProtection algorithmName="SHA-512" hashValue="BE5uegA1RYapkVyklgcbVl4xLlQSak99spIaaiJO96QQ1PpnopzQ/1B/i3rWn/e0f+yEAosrpifclX5RxxrfTA==" saltValue="aOC4oqRVJO/WEiwC03TsZA==" spinCount="100000" sheet="1" objects="1" scenarios="1"/>
  <mergeCells count="1">
    <mergeCell ref="A5:C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2"/>
  <sheetViews>
    <sheetView workbookViewId="0">
      <selection activeCell="D16" sqref="D16"/>
    </sheetView>
  </sheetViews>
  <sheetFormatPr defaultRowHeight="15" x14ac:dyDescent="0.25"/>
  <cols>
    <col min="1" max="1" width="12.7109375" customWidth="1"/>
    <col min="2" max="2" width="13.85546875" customWidth="1"/>
    <col min="3" max="3" width="30.28515625" customWidth="1"/>
    <col min="4" max="4" width="31.28515625" bestFit="1" customWidth="1"/>
    <col min="5" max="5" width="15.85546875" bestFit="1" customWidth="1"/>
  </cols>
  <sheetData>
    <row r="1" spans="1:5" x14ac:dyDescent="0.25">
      <c r="A1" s="1" t="s">
        <v>4</v>
      </c>
      <c r="B1" s="1"/>
      <c r="C1" s="1"/>
      <c r="D1" s="8"/>
      <c r="E1" s="8"/>
    </row>
    <row r="2" spans="1:5" x14ac:dyDescent="0.25">
      <c r="A2" s="10"/>
      <c r="B2" s="10"/>
      <c r="C2" s="10"/>
      <c r="D2" s="10"/>
      <c r="E2" s="10"/>
    </row>
    <row r="3" spans="1:5" x14ac:dyDescent="0.25">
      <c r="A3" s="1" t="s">
        <v>177</v>
      </c>
      <c r="B3" s="10"/>
      <c r="C3" s="10"/>
      <c r="D3" s="8"/>
      <c r="E3" s="8"/>
    </row>
    <row r="4" spans="1:5" x14ac:dyDescent="0.25">
      <c r="A4" s="8"/>
      <c r="B4" s="1"/>
      <c r="C4" s="1"/>
      <c r="D4" s="8"/>
      <c r="E4" s="8"/>
    </row>
    <row r="5" spans="1:5" x14ac:dyDescent="0.25">
      <c r="A5" s="157" t="s">
        <v>5</v>
      </c>
      <c r="B5" s="1" t="s">
        <v>179</v>
      </c>
      <c r="C5" s="1"/>
      <c r="D5" s="8"/>
      <c r="E5" s="8"/>
    </row>
    <row r="6" spans="1:5" ht="15.75" thickBot="1" x14ac:dyDescent="0.3">
      <c r="A6" s="8"/>
      <c r="B6" s="8"/>
      <c r="C6" s="8"/>
      <c r="D6" s="8"/>
      <c r="E6" s="8"/>
    </row>
    <row r="7" spans="1:5" x14ac:dyDescent="0.25">
      <c r="A7" s="63" t="s">
        <v>19</v>
      </c>
      <c r="B7" s="64" t="s">
        <v>20</v>
      </c>
      <c r="C7" s="64" t="s">
        <v>22</v>
      </c>
      <c r="D7" s="64" t="s">
        <v>21</v>
      </c>
      <c r="E7" s="3" t="s">
        <v>16</v>
      </c>
    </row>
    <row r="8" spans="1:5" ht="26.25" x14ac:dyDescent="0.25">
      <c r="A8" s="160" t="s">
        <v>178</v>
      </c>
      <c r="B8" s="140"/>
      <c r="C8" s="62" t="s">
        <v>80</v>
      </c>
      <c r="D8" s="161" t="s">
        <v>180</v>
      </c>
      <c r="E8" s="158">
        <v>4521266.5599999996</v>
      </c>
    </row>
    <row r="9" spans="1:5" x14ac:dyDescent="0.25">
      <c r="A9" s="65">
        <v>44312</v>
      </c>
      <c r="B9" s="62"/>
      <c r="C9" s="62" t="s">
        <v>80</v>
      </c>
      <c r="D9" s="161" t="s">
        <v>180</v>
      </c>
      <c r="E9" s="158">
        <v>4065229.47</v>
      </c>
    </row>
    <row r="10" spans="1:5" ht="15.75" thickBot="1" x14ac:dyDescent="0.3">
      <c r="A10" s="162" t="s">
        <v>75</v>
      </c>
      <c r="B10" s="163"/>
      <c r="C10" s="163"/>
      <c r="D10" s="9"/>
      <c r="E10" s="159">
        <f>SUM(E8:E9)</f>
        <v>8586496.0299999993</v>
      </c>
    </row>
    <row r="11" spans="1:5" x14ac:dyDescent="0.25">
      <c r="A11" s="10"/>
      <c r="B11" s="10"/>
      <c r="C11" s="10"/>
      <c r="D11" s="10"/>
      <c r="E11" s="10"/>
    </row>
    <row r="12" spans="1:5" x14ac:dyDescent="0.25">
      <c r="A12" s="10"/>
      <c r="B12" s="10"/>
      <c r="C12" s="10"/>
      <c r="D12" s="10"/>
      <c r="E12" s="10"/>
    </row>
  </sheetData>
  <sheetProtection algorithmName="SHA-512" hashValue="kGu6P7RlQhrtUoqAkghp+vgdqH9JDUrODXC4z6S5uk5tw3eiAw2ckFsLM6pedSdCP/xfzGNE4mDMM4JkJ0zM2g==" saltValue="5BuH8KtBDSWKu5Kr+uUrtg==" spinCount="100000" sheet="1" objects="1" scenarios="1"/>
  <mergeCells count="1">
    <mergeCell ref="A10:C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6</vt:i4>
      </vt:variant>
    </vt:vector>
  </HeadingPairs>
  <TitlesOfParts>
    <vt:vector size="6" baseType="lpstr">
      <vt:lpstr>pers neincadrate cu handicap</vt:lpstr>
      <vt:lpstr>personal </vt:lpstr>
      <vt:lpstr>materiale</vt:lpstr>
      <vt:lpstr>investitii</vt:lpstr>
      <vt:lpstr>poca</vt:lpstr>
      <vt:lpstr>contrib.la org.int.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 Sandu</dc:creator>
  <cp:lastModifiedBy>Maria Tudorache</cp:lastModifiedBy>
  <cp:lastPrinted>2018-06-05T12:41:29Z</cp:lastPrinted>
  <dcterms:created xsi:type="dcterms:W3CDTF">2017-08-28T11:49:35Z</dcterms:created>
  <dcterms:modified xsi:type="dcterms:W3CDTF">2021-06-15T12:17:03Z</dcterms:modified>
</cp:coreProperties>
</file>